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49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75" i="1"/>
  <c r="G175"/>
  <c r="J174"/>
  <c r="I174"/>
  <c r="H174"/>
  <c r="G174"/>
  <c r="F174"/>
  <c r="J164"/>
  <c r="I164"/>
  <c r="H164"/>
  <c r="G164"/>
  <c r="F164"/>
  <c r="J156"/>
  <c r="I156"/>
  <c r="H156"/>
  <c r="G156"/>
  <c r="G157" s="1"/>
  <c r="F156"/>
  <c r="J146"/>
  <c r="I146"/>
  <c r="H146"/>
  <c r="G146"/>
  <c r="F146"/>
  <c r="I137"/>
  <c r="H137"/>
  <c r="G137"/>
  <c r="F137"/>
  <c r="J137"/>
  <c r="H127"/>
  <c r="G127"/>
  <c r="G138" s="1"/>
  <c r="F127"/>
  <c r="J118"/>
  <c r="J127" s="1"/>
  <c r="J138" s="1"/>
  <c r="I118"/>
  <c r="I127" s="1"/>
  <c r="H118"/>
  <c r="G118"/>
  <c r="F118"/>
  <c r="K108"/>
  <c r="J108"/>
  <c r="I108"/>
  <c r="H108"/>
  <c r="G108"/>
  <c r="F108"/>
  <c r="J99"/>
  <c r="I99"/>
  <c r="H99"/>
  <c r="G99"/>
  <c r="F99"/>
  <c r="F70"/>
  <c r="K89"/>
  <c r="J89"/>
  <c r="I89"/>
  <c r="H89"/>
  <c r="G89"/>
  <c r="F89"/>
  <c r="A90"/>
  <c r="B90"/>
  <c r="A100"/>
  <c r="B100"/>
  <c r="F100"/>
  <c r="G100"/>
  <c r="H100"/>
  <c r="I100"/>
  <c r="J100"/>
  <c r="L100"/>
  <c r="A109"/>
  <c r="A119"/>
  <c r="B119"/>
  <c r="G119"/>
  <c r="H119"/>
  <c r="I119"/>
  <c r="J119"/>
  <c r="L119"/>
  <c r="A128"/>
  <c r="A138"/>
  <c r="B138"/>
  <c r="F138"/>
  <c r="H138"/>
  <c r="L138"/>
  <c r="A147"/>
  <c r="B147"/>
  <c r="A157"/>
  <c r="B157"/>
  <c r="F157"/>
  <c r="H157"/>
  <c r="J157"/>
  <c r="L157"/>
  <c r="A165"/>
  <c r="B165"/>
  <c r="A175"/>
  <c r="B175"/>
  <c r="F175"/>
  <c r="J175"/>
  <c r="L175"/>
  <c r="A184"/>
  <c r="B184"/>
  <c r="B194"/>
  <c r="J80"/>
  <c r="I80"/>
  <c r="H80"/>
  <c r="G80"/>
  <c r="F80"/>
  <c r="J70"/>
  <c r="I70"/>
  <c r="H70"/>
  <c r="G70"/>
  <c r="J61"/>
  <c r="I61"/>
  <c r="H61"/>
  <c r="G61"/>
  <c r="F61"/>
  <c r="J51"/>
  <c r="I51"/>
  <c r="H51"/>
  <c r="G51"/>
  <c r="F51"/>
  <c r="J42"/>
  <c r="I42"/>
  <c r="H42"/>
  <c r="G42"/>
  <c r="F42"/>
  <c r="J32"/>
  <c r="I32"/>
  <c r="H32"/>
  <c r="G32"/>
  <c r="F32"/>
  <c r="J23"/>
  <c r="I23"/>
  <c r="H23"/>
  <c r="G23"/>
  <c r="F23"/>
  <c r="J13"/>
  <c r="I13"/>
  <c r="H13"/>
  <c r="G13"/>
  <c r="F13"/>
  <c r="B81"/>
  <c r="A81"/>
  <c r="B71"/>
  <c r="A71"/>
  <c r="B62"/>
  <c r="A62"/>
  <c r="B52"/>
  <c r="A52"/>
  <c r="B43"/>
  <c r="A43"/>
  <c r="B33"/>
  <c r="A33"/>
  <c r="B24"/>
  <c r="A24"/>
  <c r="L24"/>
  <c r="B14"/>
  <c r="A14"/>
  <c r="I175" l="1"/>
  <c r="I157"/>
  <c r="I138"/>
  <c r="F119"/>
  <c r="L81"/>
  <c r="F81"/>
  <c r="J81"/>
  <c r="I81"/>
  <c r="H81"/>
  <c r="G81"/>
  <c r="J62"/>
  <c r="I62"/>
  <c r="H62"/>
  <c r="G62"/>
  <c r="L62"/>
  <c r="F62"/>
  <c r="F43"/>
  <c r="H43"/>
  <c r="L43"/>
  <c r="G43"/>
  <c r="J43"/>
  <c r="I43"/>
  <c r="J24"/>
  <c r="I24"/>
  <c r="F24"/>
  <c r="H24"/>
  <c r="G24"/>
  <c r="F195" l="1"/>
  <c r="H195"/>
  <c r="L195"/>
  <c r="G195"/>
  <c r="J195"/>
  <c r="I195"/>
</calcChain>
</file>

<file path=xl/sharedStrings.xml><?xml version="1.0" encoding="utf-8"?>
<sst xmlns="http://schemas.openxmlformats.org/spreadsheetml/2006/main" count="401" uniqueCount="165">
  <si>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</si>
  <si>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</si>
  <si>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</si>
  <si>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</si>
  <si>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</si>
  <si>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</si>
  <si>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</si>
  <si>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</si>
  <si>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</si>
  <si>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</si>
  <si>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</si>
  <si>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</si>
  <si>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</si>
  <si>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</si>
  <si>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</si>
  <si>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</si>
  <si>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</si>
  <si>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</si>
  <si>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</si>
  <si>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</si>
  <si>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</si>
  <si>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</si>
  <si>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</si>
  <si>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</si>
  <si>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</si>
  <si>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</si>
  <si>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</si>
  <si>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</si>
  <si>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</si>
  <si>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</si>
  <si>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</si>
  <si>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</si>
  <si>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</si>
  <si>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</si>
  <si>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</si>
  <si>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</si>
  <si>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</si>
  <si>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</si>
  <si>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</si>
  <si>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200/10</t>
  </si>
  <si>
    <t>Хлеб ржаной</t>
  </si>
  <si>
    <t>Хлеб пшенчный</t>
  </si>
  <si>
    <t>Чай с сахаром</t>
  </si>
  <si>
    <t>Бурасова И.Ю.</t>
  </si>
  <si>
    <t>Зразы рубленые (свинина)</t>
  </si>
  <si>
    <t xml:space="preserve">Макаронные изделия </t>
  </si>
  <si>
    <t>сок</t>
  </si>
  <si>
    <t>Сок фруктовые и ягодные</t>
  </si>
  <si>
    <t xml:space="preserve">Борщ с капустой и картофелем со сметаной </t>
  </si>
  <si>
    <t>соус</t>
  </si>
  <si>
    <t xml:space="preserve">Соус красный основной </t>
  </si>
  <si>
    <t>Каша вязкая молочная "Дружба" (из пшена и риса) с маслом</t>
  </si>
  <si>
    <t>Фрукт свежий</t>
  </si>
  <si>
    <t>Хлеб пшеничный</t>
  </si>
  <si>
    <t xml:space="preserve">Хлеб ржаной </t>
  </si>
  <si>
    <t xml:space="preserve">Суп картофельный с макаронными изделиями </t>
  </si>
  <si>
    <t xml:space="preserve">Плов из бройлер-цыплят </t>
  </si>
  <si>
    <t>Компот из ягод (заморозка)</t>
  </si>
  <si>
    <t>60/30</t>
  </si>
  <si>
    <t xml:space="preserve">Пюре картофельное </t>
  </si>
  <si>
    <t>Кисель "Витошка"</t>
  </si>
  <si>
    <t>Рассольник ленинградский со сметаной</t>
  </si>
  <si>
    <t xml:space="preserve">Чай с лимоном </t>
  </si>
  <si>
    <t xml:space="preserve">Омлет натуральный </t>
  </si>
  <si>
    <t xml:space="preserve">Сыр порциями </t>
  </si>
  <si>
    <t xml:space="preserve">Хлеб пшеничный </t>
  </si>
  <si>
    <t xml:space="preserve">Щи из свежей капусты с картофелем и со сметаной </t>
  </si>
  <si>
    <t>Каша Царская с курой</t>
  </si>
  <si>
    <t xml:space="preserve">Компот из смеси сухофруктов </t>
  </si>
  <si>
    <t>Тефтели (свинина)</t>
  </si>
  <si>
    <t xml:space="preserve">Школа № 14 </t>
  </si>
  <si>
    <t>Директор</t>
  </si>
  <si>
    <t>2,88</t>
  </si>
  <si>
    <t>19,44</t>
  </si>
  <si>
    <t>4,38</t>
  </si>
  <si>
    <t>1,92</t>
  </si>
  <si>
    <t>52,48</t>
  </si>
  <si>
    <t>3,06</t>
  </si>
  <si>
    <t>21,60</t>
  </si>
  <si>
    <t>95,08</t>
  </si>
  <si>
    <t>15,06</t>
  </si>
  <si>
    <t>2,99</t>
  </si>
  <si>
    <t>99,33</t>
  </si>
  <si>
    <t xml:space="preserve">36,69 </t>
  </si>
  <si>
    <t>2,04</t>
  </si>
  <si>
    <t>27,00</t>
  </si>
  <si>
    <t>72,03</t>
  </si>
  <si>
    <t>12,29</t>
  </si>
  <si>
    <t>71,73</t>
  </si>
  <si>
    <t>15,31</t>
  </si>
  <si>
    <t>104,31</t>
  </si>
  <si>
    <t>26,00</t>
  </si>
  <si>
    <t>14,00</t>
  </si>
  <si>
    <t>19,47</t>
  </si>
  <si>
    <t>7,84</t>
  </si>
  <si>
    <t>54,94</t>
  </si>
  <si>
    <t>29,16</t>
  </si>
  <si>
    <t>6,12</t>
  </si>
  <si>
    <t>5,76</t>
  </si>
  <si>
    <t>100,36</t>
  </si>
  <si>
    <t>16,90</t>
  </si>
  <si>
    <t>73,76</t>
  </si>
  <si>
    <t>11,58</t>
  </si>
  <si>
    <t>107,22</t>
  </si>
  <si>
    <t>44,05</t>
  </si>
  <si>
    <t xml:space="preserve">Тефтели свинина </t>
  </si>
  <si>
    <t>48,88</t>
  </si>
  <si>
    <t>107,17</t>
  </si>
  <si>
    <t>89,99</t>
  </si>
  <si>
    <t>0</t>
  </si>
  <si>
    <t>Каша вязкая молочная из  пшена с маслом</t>
  </si>
  <si>
    <t>29,23</t>
  </si>
  <si>
    <t xml:space="preserve">Кофейный напиток </t>
  </si>
  <si>
    <t>19,68</t>
  </si>
  <si>
    <t>4,08</t>
  </si>
  <si>
    <t xml:space="preserve">итого </t>
  </si>
  <si>
    <t>75,31</t>
  </si>
  <si>
    <t xml:space="preserve">Суп картофельный с бобовыми </t>
  </si>
  <si>
    <t>гренки</t>
  </si>
  <si>
    <t>Биточки (свинина)</t>
  </si>
  <si>
    <t>Каша гречевая рассыпчатая</t>
  </si>
  <si>
    <t xml:space="preserve">Чай с сахаром </t>
  </si>
  <si>
    <t>10,59</t>
  </si>
  <si>
    <t>53,12</t>
  </si>
  <si>
    <t>18,16</t>
  </si>
  <si>
    <t>95,25</t>
  </si>
  <si>
    <t>Зразы рубленые (свин)</t>
  </si>
  <si>
    <t xml:space="preserve">Макаронные изделия отварные </t>
  </si>
  <si>
    <t xml:space="preserve">Соки фруктовые и ягодные </t>
  </si>
  <si>
    <t xml:space="preserve">Борщ с капустой картофелнм и сметаной </t>
  </si>
  <si>
    <t>Чай с лимоном</t>
  </si>
  <si>
    <t>Макаронные изделия отварные</t>
  </si>
  <si>
    <t>200/7</t>
  </si>
  <si>
    <t>99,88</t>
  </si>
  <si>
    <t xml:space="preserve">Каша вязкая молочая из риса с маслом </t>
  </si>
  <si>
    <t xml:space="preserve">фрукт </t>
  </si>
  <si>
    <t>32,40</t>
  </si>
  <si>
    <t>74,26</t>
  </si>
  <si>
    <t>5,10</t>
  </si>
  <si>
    <t xml:space="preserve">Щи из свежей капусты с картофелем и сметаной </t>
  </si>
  <si>
    <t>Компот из смеси сухофруктов</t>
  </si>
  <si>
    <t xml:space="preserve">1 блюдо </t>
  </si>
  <si>
    <t xml:space="preserve">2 блюдо </t>
  </si>
  <si>
    <t>105,19</t>
  </si>
  <si>
    <t>Запеканка рисовая с творогом</t>
  </si>
  <si>
    <t>Молоко сгущенное</t>
  </si>
  <si>
    <t>Масло(порциями)</t>
  </si>
  <si>
    <t>43,18</t>
  </si>
  <si>
    <t>9,12</t>
  </si>
  <si>
    <t>18,96</t>
  </si>
  <si>
    <t>7,14</t>
  </si>
  <si>
    <t>3,84</t>
  </si>
  <si>
    <t>86,62</t>
  </si>
  <si>
    <t>Тефтели (свинина) 2-й вариант</t>
  </si>
  <si>
    <t>Каша гречневая рассыпчатая</t>
  </si>
  <si>
    <t>101,68</t>
  </si>
  <si>
    <t xml:space="preserve">Повидло </t>
  </si>
  <si>
    <t>7,20</t>
  </si>
  <si>
    <t>Чай с молоком</t>
  </si>
  <si>
    <t>60,95</t>
  </si>
  <si>
    <t xml:space="preserve">Суп картофельный с пшеном </t>
  </si>
  <si>
    <t>Азу по-татарски (свинина)</t>
  </si>
  <si>
    <t>15,57</t>
  </si>
  <si>
    <t>94,27</t>
  </si>
  <si>
    <t>130,13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</si>
</sst>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0" borderId="0" xfId="0" applyNumberFormat="1" applyFont="1"/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/>
    <xf numFmtId="49" fontId="9" fillId="0" borderId="1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49" fontId="11" fillId="3" borderId="3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5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0" sqref="E20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8554687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" style="2" customWidth="1"/>
    <col min="11" max="11" width="10" style="2" customWidth="1"/>
    <col min="12" max="12" width="11.7109375" style="55" customWidth="1"/>
    <col min="13" max="16384" width="9.140625" style="2"/>
  </cols>
  <sheetData>
    <row r="1" spans="1:13" ht="15">
      <c r="A1" s="1" t="s">
        <v>7</v>
      </c>
      <c r="C1" s="61" t="s">
        <v>70</v>
      </c>
      <c r="D1" s="62"/>
      <c r="E1" s="62"/>
      <c r="F1" s="12" t="s">
        <v>16</v>
      </c>
      <c r="G1" s="2" t="s">
        <v>17</v>
      </c>
      <c r="H1" s="63" t="s">
        <v>71</v>
      </c>
      <c r="I1" s="64"/>
      <c r="J1" s="64"/>
      <c r="K1" s="64"/>
    </row>
    <row r="2" spans="1:13" ht="18">
      <c r="A2" s="35" t="s">
        <v>6</v>
      </c>
      <c r="C2" s="2"/>
      <c r="G2" s="2" t="s">
        <v>18</v>
      </c>
      <c r="H2" s="64" t="s">
        <v>43</v>
      </c>
      <c r="I2" s="64"/>
      <c r="J2" s="64"/>
      <c r="K2" s="64"/>
    </row>
    <row r="3" spans="1:13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11</v>
      </c>
      <c r="J3" s="49">
        <v>2023</v>
      </c>
      <c r="K3" s="50"/>
    </row>
    <row r="4" spans="1:13">
      <c r="C4" s="2"/>
      <c r="D4" s="4"/>
      <c r="H4" s="47" t="s">
        <v>36</v>
      </c>
      <c r="I4" s="47" t="s">
        <v>37</v>
      </c>
      <c r="J4" s="47" t="s">
        <v>38</v>
      </c>
    </row>
    <row r="5" spans="1:13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56" t="s">
        <v>35</v>
      </c>
    </row>
    <row r="6" spans="1:13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90</v>
      </c>
      <c r="G6" s="40">
        <v>11</v>
      </c>
      <c r="H6" s="40">
        <v>20</v>
      </c>
      <c r="I6" s="40">
        <v>15</v>
      </c>
      <c r="J6" s="40">
        <v>285</v>
      </c>
      <c r="K6" s="41">
        <v>274</v>
      </c>
      <c r="L6" s="52" t="s">
        <v>76</v>
      </c>
      <c r="M6" s="51"/>
    </row>
    <row r="7" spans="1:13" ht="15">
      <c r="A7" s="23"/>
      <c r="B7" s="15"/>
      <c r="C7" s="11"/>
      <c r="D7" s="6"/>
      <c r="E7" s="42" t="s">
        <v>45</v>
      </c>
      <c r="F7" s="43">
        <v>150</v>
      </c>
      <c r="G7" s="43">
        <v>5</v>
      </c>
      <c r="H7" s="43">
        <v>5</v>
      </c>
      <c r="I7" s="43">
        <v>26</v>
      </c>
      <c r="J7" s="43">
        <v>227</v>
      </c>
      <c r="K7" s="44">
        <v>309</v>
      </c>
      <c r="L7" s="54" t="s">
        <v>80</v>
      </c>
      <c r="M7" s="51"/>
    </row>
    <row r="8" spans="1:13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53"/>
      <c r="M8" s="51"/>
    </row>
    <row r="9" spans="1:13" ht="1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>
        <v>1</v>
      </c>
      <c r="I9" s="43">
        <v>14</v>
      </c>
      <c r="J9" s="43">
        <v>72</v>
      </c>
      <c r="K9" s="44"/>
      <c r="L9" s="54" t="s">
        <v>77</v>
      </c>
      <c r="M9" s="51"/>
    </row>
    <row r="10" spans="1:13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3"/>
      <c r="M10" s="51"/>
    </row>
    <row r="11" spans="1:13" ht="15">
      <c r="A11" s="23"/>
      <c r="B11" s="15"/>
      <c r="C11" s="11"/>
      <c r="D11" s="6" t="s">
        <v>46</v>
      </c>
      <c r="E11" s="42" t="s">
        <v>47</v>
      </c>
      <c r="F11" s="43">
        <v>200</v>
      </c>
      <c r="G11" s="43">
        <v>1</v>
      </c>
      <c r="H11" s="43">
        <v>0</v>
      </c>
      <c r="I11" s="43">
        <v>24</v>
      </c>
      <c r="J11" s="43">
        <v>102</v>
      </c>
      <c r="K11" s="44">
        <v>389</v>
      </c>
      <c r="L11" s="53" t="s">
        <v>78</v>
      </c>
      <c r="M11" s="51"/>
    </row>
    <row r="12" spans="1:13" ht="15">
      <c r="A12" s="23"/>
      <c r="B12" s="15"/>
      <c r="C12" s="11"/>
      <c r="D12" s="6"/>
      <c r="E12" s="42" t="s">
        <v>40</v>
      </c>
      <c r="F12" s="43">
        <v>30</v>
      </c>
      <c r="G12" s="43">
        <v>1</v>
      </c>
      <c r="H12" s="43">
        <v>1</v>
      </c>
      <c r="I12" s="43">
        <v>15</v>
      </c>
      <c r="J12" s="43">
        <v>64</v>
      </c>
      <c r="K12" s="44"/>
      <c r="L12" s="54" t="s">
        <v>75</v>
      </c>
      <c r="M12" s="51"/>
    </row>
    <row r="13" spans="1:13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</v>
      </c>
      <c r="H13" s="19">
        <f t="shared" si="0"/>
        <v>27</v>
      </c>
      <c r="I13" s="19">
        <f t="shared" si="0"/>
        <v>94</v>
      </c>
      <c r="J13" s="19">
        <f t="shared" si="0"/>
        <v>750</v>
      </c>
      <c r="K13" s="25"/>
      <c r="L13" s="57" t="s">
        <v>79</v>
      </c>
      <c r="M13" s="51"/>
    </row>
    <row r="14" spans="1:13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3"/>
      <c r="M14" s="51"/>
    </row>
    <row r="15" spans="1:13" ht="15.75" thickBot="1">
      <c r="A15" s="23"/>
      <c r="B15" s="15"/>
      <c r="C15" s="11"/>
      <c r="D15" s="7" t="s">
        <v>27</v>
      </c>
      <c r="E15" s="42" t="s">
        <v>48</v>
      </c>
      <c r="F15" s="43" t="s">
        <v>39</v>
      </c>
      <c r="G15" s="43">
        <v>1</v>
      </c>
      <c r="H15" s="43">
        <v>4</v>
      </c>
      <c r="I15" s="43">
        <v>15</v>
      </c>
      <c r="J15" s="43">
        <v>101</v>
      </c>
      <c r="K15" s="44">
        <v>82.02</v>
      </c>
      <c r="L15" s="53" t="s">
        <v>73</v>
      </c>
      <c r="M15" s="51"/>
    </row>
    <row r="16" spans="1:13" ht="15">
      <c r="A16" s="23"/>
      <c r="B16" s="15"/>
      <c r="C16" s="11"/>
      <c r="D16" s="7" t="s">
        <v>28</v>
      </c>
      <c r="E16" s="39" t="s">
        <v>44</v>
      </c>
      <c r="F16" s="40">
        <v>90</v>
      </c>
      <c r="G16" s="40">
        <v>11</v>
      </c>
      <c r="H16" s="40">
        <v>20</v>
      </c>
      <c r="I16" s="40">
        <v>15</v>
      </c>
      <c r="J16" s="40">
        <v>285</v>
      </c>
      <c r="K16" s="41">
        <v>274</v>
      </c>
      <c r="L16" s="52" t="s">
        <v>76</v>
      </c>
      <c r="M16" s="51"/>
    </row>
    <row r="17" spans="1:13" ht="1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</v>
      </c>
      <c r="H17" s="43">
        <v>5</v>
      </c>
      <c r="I17" s="43">
        <v>26</v>
      </c>
      <c r="J17" s="43">
        <v>227</v>
      </c>
      <c r="K17" s="44">
        <v>309</v>
      </c>
      <c r="L17" s="54" t="s">
        <v>80</v>
      </c>
      <c r="M17" s="51"/>
    </row>
    <row r="18" spans="1:13" ht="1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376</v>
      </c>
      <c r="L18" s="54" t="s">
        <v>74</v>
      </c>
      <c r="M18" s="51"/>
    </row>
    <row r="19" spans="1:13" ht="1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1</v>
      </c>
      <c r="I19" s="43">
        <v>14</v>
      </c>
      <c r="J19" s="43">
        <v>72</v>
      </c>
      <c r="K19" s="44"/>
      <c r="L19" s="54" t="s">
        <v>77</v>
      </c>
      <c r="M19" s="51"/>
    </row>
    <row r="20" spans="1:13" ht="15">
      <c r="A20" s="23"/>
      <c r="B20" s="15"/>
      <c r="C20" s="11"/>
      <c r="D20" s="7" t="s">
        <v>32</v>
      </c>
      <c r="E20" s="42" t="s">
        <v>40</v>
      </c>
      <c r="F20" s="43">
        <v>20</v>
      </c>
      <c r="G20" s="43">
        <v>1</v>
      </c>
      <c r="H20" s="43">
        <v>1</v>
      </c>
      <c r="I20" s="43">
        <v>10</v>
      </c>
      <c r="J20" s="43">
        <v>43</v>
      </c>
      <c r="K20" s="44"/>
      <c r="L20" s="54" t="s">
        <v>75</v>
      </c>
      <c r="M20" s="51"/>
    </row>
    <row r="21" spans="1:13" ht="15">
      <c r="A21" s="23"/>
      <c r="B21" s="15"/>
      <c r="C21" s="11"/>
      <c r="D21" s="6" t="s">
        <v>49</v>
      </c>
      <c r="E21" s="42" t="s">
        <v>50</v>
      </c>
      <c r="F21" s="43">
        <v>20</v>
      </c>
      <c r="G21" s="43">
        <v>0</v>
      </c>
      <c r="H21" s="43">
        <v>1</v>
      </c>
      <c r="I21" s="43">
        <v>1</v>
      </c>
      <c r="J21" s="43">
        <v>17</v>
      </c>
      <c r="K21" s="44">
        <v>326</v>
      </c>
      <c r="L21" s="54" t="s">
        <v>81</v>
      </c>
      <c r="M21" s="51"/>
    </row>
    <row r="22" spans="1:13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3"/>
      <c r="M22" s="51"/>
    </row>
    <row r="23" spans="1:13" ht="15">
      <c r="A23" s="24"/>
      <c r="B23" s="17"/>
      <c r="C23" s="8"/>
      <c r="D23" s="18" t="s">
        <v>33</v>
      </c>
      <c r="E23" s="9"/>
      <c r="F23" s="19">
        <f>SUM(F14:F22)</f>
        <v>510</v>
      </c>
      <c r="G23" s="19">
        <f t="shared" ref="G23:J23" si="1">SUM(G14:G22)</f>
        <v>20</v>
      </c>
      <c r="H23" s="19">
        <f t="shared" si="1"/>
        <v>32</v>
      </c>
      <c r="I23" s="19">
        <f t="shared" si="1"/>
        <v>96</v>
      </c>
      <c r="J23" s="19">
        <f t="shared" si="1"/>
        <v>805</v>
      </c>
      <c r="K23" s="25"/>
      <c r="L23" s="57" t="s">
        <v>82</v>
      </c>
      <c r="M23" s="51"/>
    </row>
    <row r="24" spans="1:13" ht="15.75" thickBot="1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1010</v>
      </c>
      <c r="G24" s="32">
        <f t="shared" ref="G24:J24" si="2">G13+G23</f>
        <v>40</v>
      </c>
      <c r="H24" s="32">
        <f t="shared" si="2"/>
        <v>59</v>
      </c>
      <c r="I24" s="32">
        <f t="shared" si="2"/>
        <v>190</v>
      </c>
      <c r="J24" s="32">
        <f t="shared" si="2"/>
        <v>1555</v>
      </c>
      <c r="K24" s="32"/>
      <c r="L24" s="58">
        <f t="shared" ref="L24" si="3">L13+L23</f>
        <v>194.41</v>
      </c>
    </row>
    <row r="25" spans="1:13" ht="25.5">
      <c r="A25" s="14">
        <v>1</v>
      </c>
      <c r="B25" s="15">
        <v>2</v>
      </c>
      <c r="C25" s="22" t="s">
        <v>20</v>
      </c>
      <c r="E25" s="39" t="s">
        <v>51</v>
      </c>
      <c r="F25" s="40" t="s">
        <v>39</v>
      </c>
      <c r="G25" s="40">
        <v>5</v>
      </c>
      <c r="H25" s="40">
        <v>6</v>
      </c>
      <c r="I25" s="40">
        <v>26</v>
      </c>
      <c r="J25" s="40">
        <v>227</v>
      </c>
      <c r="K25" s="41">
        <v>175</v>
      </c>
      <c r="L25" s="52" t="s">
        <v>83</v>
      </c>
    </row>
    <row r="26" spans="1:13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3"/>
    </row>
    <row r="27" spans="1:13" ht="1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>
        <v>376</v>
      </c>
      <c r="L27" s="54" t="s">
        <v>74</v>
      </c>
    </row>
    <row r="28" spans="1:13" ht="15">
      <c r="A28" s="14"/>
      <c r="B28" s="15"/>
      <c r="C28" s="11"/>
      <c r="D28" s="7" t="s">
        <v>23</v>
      </c>
      <c r="E28" s="42" t="s">
        <v>53</v>
      </c>
      <c r="F28" s="43">
        <v>20</v>
      </c>
      <c r="G28" s="43">
        <v>2</v>
      </c>
      <c r="H28" s="43">
        <v>0</v>
      </c>
      <c r="I28" s="43">
        <v>10</v>
      </c>
      <c r="J28" s="43">
        <v>48</v>
      </c>
      <c r="K28" s="44"/>
      <c r="L28" s="54" t="s">
        <v>84</v>
      </c>
    </row>
    <row r="29" spans="1:13" ht="15">
      <c r="A29" s="14"/>
      <c r="B29" s="15"/>
      <c r="C29" s="11"/>
      <c r="D29" s="7" t="s">
        <v>24</v>
      </c>
      <c r="E29" s="42" t="s">
        <v>52</v>
      </c>
      <c r="F29" s="43"/>
      <c r="G29" s="43">
        <v>1</v>
      </c>
      <c r="H29" s="43">
        <v>1</v>
      </c>
      <c r="I29" s="43">
        <v>20</v>
      </c>
      <c r="J29" s="43">
        <v>94</v>
      </c>
      <c r="K29" s="44"/>
      <c r="L29" s="53" t="s">
        <v>85</v>
      </c>
    </row>
    <row r="30" spans="1:13" ht="15">
      <c r="A30" s="14"/>
      <c r="B30" s="15"/>
      <c r="C30" s="11"/>
      <c r="D30" s="6"/>
      <c r="E30" s="42" t="s">
        <v>54</v>
      </c>
      <c r="F30" s="43">
        <v>20</v>
      </c>
      <c r="G30" s="43">
        <v>1</v>
      </c>
      <c r="H30" s="43">
        <v>1</v>
      </c>
      <c r="I30" s="43">
        <v>10</v>
      </c>
      <c r="J30" s="43">
        <v>43</v>
      </c>
      <c r="K30" s="44"/>
      <c r="L30" s="54" t="s">
        <v>75</v>
      </c>
    </row>
    <row r="31" spans="1:13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3"/>
    </row>
    <row r="32" spans="1:13" ht="15">
      <c r="A32" s="16"/>
      <c r="B32" s="17"/>
      <c r="C32" s="8"/>
      <c r="D32" s="18" t="s">
        <v>33</v>
      </c>
      <c r="E32" s="9"/>
      <c r="F32" s="19">
        <f>SUM(F25:F31)</f>
        <v>240</v>
      </c>
      <c r="G32" s="19">
        <f t="shared" ref="G32:J32" si="4">SUM(G25:G31)</f>
        <v>9</v>
      </c>
      <c r="H32" s="19">
        <f t="shared" si="4"/>
        <v>8</v>
      </c>
      <c r="I32" s="19">
        <f t="shared" si="4"/>
        <v>81</v>
      </c>
      <c r="J32" s="19">
        <f t="shared" si="4"/>
        <v>472</v>
      </c>
      <c r="K32" s="25"/>
      <c r="L32" s="57" t="s">
        <v>86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54"/>
    </row>
    <row r="34" spans="1:12" ht="1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2</v>
      </c>
      <c r="H34" s="43">
        <v>2</v>
      </c>
      <c r="I34" s="43">
        <v>19</v>
      </c>
      <c r="J34" s="43">
        <v>138</v>
      </c>
      <c r="K34" s="44">
        <v>103.03</v>
      </c>
      <c r="L34" s="54" t="s">
        <v>87</v>
      </c>
    </row>
    <row r="35" spans="1:12" ht="15">
      <c r="A35" s="14"/>
      <c r="B35" s="15"/>
      <c r="C35" s="11"/>
      <c r="D35" s="7" t="s">
        <v>28</v>
      </c>
      <c r="E35" s="42" t="s">
        <v>56</v>
      </c>
      <c r="F35" s="43">
        <v>240</v>
      </c>
      <c r="G35" s="43">
        <v>27</v>
      </c>
      <c r="H35" s="43">
        <v>23</v>
      </c>
      <c r="I35" s="43">
        <v>75</v>
      </c>
      <c r="J35" s="43">
        <v>601</v>
      </c>
      <c r="K35" s="44">
        <v>291</v>
      </c>
      <c r="L35" s="53" t="s">
        <v>88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53"/>
    </row>
    <row r="37" spans="1:12" ht="1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1</v>
      </c>
      <c r="H37" s="43">
        <v>0</v>
      </c>
      <c r="I37" s="43">
        <v>35</v>
      </c>
      <c r="J37" s="43">
        <v>144</v>
      </c>
      <c r="K37" s="44">
        <v>388.06</v>
      </c>
      <c r="L37" s="53" t="s">
        <v>89</v>
      </c>
    </row>
    <row r="38" spans="1:12" ht="15">
      <c r="A38" s="14"/>
      <c r="B38" s="15"/>
      <c r="C38" s="11"/>
      <c r="D38" s="7" t="s">
        <v>31</v>
      </c>
      <c r="E38" s="42" t="s">
        <v>53</v>
      </c>
      <c r="F38" s="43">
        <v>30</v>
      </c>
      <c r="G38" s="43">
        <v>2</v>
      </c>
      <c r="H38" s="43">
        <v>1</v>
      </c>
      <c r="I38" s="43">
        <v>14</v>
      </c>
      <c r="J38" s="43">
        <v>72</v>
      </c>
      <c r="K38" s="44"/>
      <c r="L38" s="54" t="s">
        <v>77</v>
      </c>
    </row>
    <row r="39" spans="1:12" ht="15">
      <c r="A39" s="14"/>
      <c r="B39" s="15"/>
      <c r="C39" s="11"/>
      <c r="D39" s="7" t="s">
        <v>32</v>
      </c>
      <c r="E39" s="42" t="s">
        <v>40</v>
      </c>
      <c r="F39" s="43">
        <v>20</v>
      </c>
      <c r="G39" s="43">
        <v>1</v>
      </c>
      <c r="H39" s="43">
        <v>1</v>
      </c>
      <c r="I39" s="43">
        <v>10</v>
      </c>
      <c r="J39" s="43">
        <v>43</v>
      </c>
      <c r="K39" s="44"/>
      <c r="L39" s="54" t="s">
        <v>75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5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5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690</v>
      </c>
      <c r="G42" s="19">
        <f t="shared" ref="G42:J42" si="5">SUM(G33:G41)</f>
        <v>33</v>
      </c>
      <c r="H42" s="19">
        <f t="shared" si="5"/>
        <v>27</v>
      </c>
      <c r="I42" s="19">
        <f t="shared" si="5"/>
        <v>153</v>
      </c>
      <c r="J42" s="19">
        <f t="shared" si="5"/>
        <v>998</v>
      </c>
      <c r="K42" s="25"/>
      <c r="L42" s="57" t="s">
        <v>90</v>
      </c>
    </row>
    <row r="43" spans="1:12" ht="15.75" customHeight="1" thickBot="1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930</v>
      </c>
      <c r="G43" s="32">
        <f t="shared" ref="G43" si="6">G32+G42</f>
        <v>42</v>
      </c>
      <c r="H43" s="32">
        <f t="shared" ref="H43" si="7">H32+H42</f>
        <v>35</v>
      </c>
      <c r="I43" s="32">
        <f t="shared" ref="I43" si="8">I32+I42</f>
        <v>234</v>
      </c>
      <c r="J43" s="32">
        <f t="shared" ref="J43:L43" si="9">J32+J42</f>
        <v>1470</v>
      </c>
      <c r="K43" s="32"/>
      <c r="L43" s="58">
        <f t="shared" si="9"/>
        <v>176.34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105</v>
      </c>
      <c r="F44" s="40" t="s">
        <v>58</v>
      </c>
      <c r="G44" s="40">
        <v>7</v>
      </c>
      <c r="H44" s="40">
        <v>16</v>
      </c>
      <c r="I44" s="40">
        <v>12</v>
      </c>
      <c r="J44" s="40">
        <v>223</v>
      </c>
      <c r="K44" s="41">
        <v>279.02999999999997</v>
      </c>
      <c r="L44" s="52" t="s">
        <v>104</v>
      </c>
    </row>
    <row r="45" spans="1:12" ht="15">
      <c r="A45" s="23"/>
      <c r="B45" s="15"/>
      <c r="C45" s="11"/>
      <c r="D45" s="6"/>
      <c r="E45" s="42" t="s">
        <v>59</v>
      </c>
      <c r="F45" s="43">
        <v>150</v>
      </c>
      <c r="G45" s="43">
        <v>3</v>
      </c>
      <c r="H45" s="43">
        <v>5</v>
      </c>
      <c r="I45" s="43">
        <v>49</v>
      </c>
      <c r="J45" s="43">
        <v>228</v>
      </c>
      <c r="K45" s="44">
        <v>312</v>
      </c>
      <c r="L45" s="53" t="s">
        <v>91</v>
      </c>
    </row>
    <row r="46" spans="1:12" ht="1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</v>
      </c>
      <c r="H46" s="43">
        <v>0</v>
      </c>
      <c r="I46" s="43">
        <v>24</v>
      </c>
      <c r="J46" s="43">
        <v>95</v>
      </c>
      <c r="K46" s="44">
        <v>352</v>
      </c>
      <c r="L46" s="53" t="s">
        <v>92</v>
      </c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30</v>
      </c>
      <c r="G47" s="43">
        <v>2</v>
      </c>
      <c r="H47" s="43">
        <v>1</v>
      </c>
      <c r="I47" s="43">
        <v>14</v>
      </c>
      <c r="J47" s="43">
        <v>72</v>
      </c>
      <c r="K47" s="44"/>
      <c r="L47" s="54" t="s">
        <v>77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53"/>
    </row>
    <row r="49" spans="1:12" ht="15">
      <c r="A49" s="23"/>
      <c r="B49" s="15"/>
      <c r="C49" s="11"/>
      <c r="D49" s="6"/>
      <c r="E49" s="42" t="s">
        <v>40</v>
      </c>
      <c r="F49" s="43">
        <v>30</v>
      </c>
      <c r="G49" s="43">
        <v>1</v>
      </c>
      <c r="H49" s="43">
        <v>1</v>
      </c>
      <c r="I49" s="43">
        <v>15</v>
      </c>
      <c r="J49" s="43">
        <v>64</v>
      </c>
      <c r="K49" s="44"/>
      <c r="L49" s="54" t="s">
        <v>72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410</v>
      </c>
      <c r="G51" s="19">
        <f t="shared" ref="G51:J51" si="10">SUM(G44:G50)</f>
        <v>13</v>
      </c>
      <c r="H51" s="19">
        <f t="shared" si="10"/>
        <v>23</v>
      </c>
      <c r="I51" s="19">
        <f t="shared" si="10"/>
        <v>114</v>
      </c>
      <c r="J51" s="19">
        <f t="shared" si="10"/>
        <v>682</v>
      </c>
      <c r="K51" s="25"/>
      <c r="L51" s="57" t="s">
        <v>108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53"/>
    </row>
    <row r="53" spans="1:12" ht="15.75" thickBot="1">
      <c r="A53" s="23"/>
      <c r="B53" s="15"/>
      <c r="C53" s="11"/>
      <c r="D53" s="7" t="s">
        <v>27</v>
      </c>
      <c r="E53" s="42" t="s">
        <v>61</v>
      </c>
      <c r="F53" s="43" t="s">
        <v>39</v>
      </c>
      <c r="G53" s="43">
        <v>5</v>
      </c>
      <c r="H53" s="43">
        <v>4</v>
      </c>
      <c r="I53" s="43">
        <v>39</v>
      </c>
      <c r="J53" s="43">
        <v>177</v>
      </c>
      <c r="K53" s="44">
        <v>96.06</v>
      </c>
      <c r="L53" s="53" t="s">
        <v>93</v>
      </c>
    </row>
    <row r="54" spans="1:12" ht="15">
      <c r="A54" s="23"/>
      <c r="B54" s="15"/>
      <c r="C54" s="11"/>
      <c r="D54" s="7" t="s">
        <v>28</v>
      </c>
      <c r="E54" s="39" t="s">
        <v>69</v>
      </c>
      <c r="F54" s="40" t="s">
        <v>58</v>
      </c>
      <c r="G54" s="40">
        <v>8</v>
      </c>
      <c r="H54" s="40">
        <v>4</v>
      </c>
      <c r="I54" s="40">
        <v>12</v>
      </c>
      <c r="J54" s="40">
        <v>248</v>
      </c>
      <c r="K54" s="41">
        <v>279.02999999999997</v>
      </c>
      <c r="L54" s="52" t="s">
        <v>106</v>
      </c>
    </row>
    <row r="55" spans="1:12" ht="1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3</v>
      </c>
      <c r="H55" s="43">
        <v>5</v>
      </c>
      <c r="I55" s="43">
        <v>49</v>
      </c>
      <c r="J55" s="43">
        <v>228</v>
      </c>
      <c r="K55" s="44">
        <v>312</v>
      </c>
      <c r="L55" s="53" t="s">
        <v>91</v>
      </c>
    </row>
    <row r="56" spans="1:12" ht="1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</v>
      </c>
      <c r="H56" s="43">
        <v>0</v>
      </c>
      <c r="I56" s="43">
        <v>16</v>
      </c>
      <c r="J56" s="43">
        <v>65</v>
      </c>
      <c r="K56" s="44">
        <v>377</v>
      </c>
      <c r="L56" s="54" t="s">
        <v>94</v>
      </c>
    </row>
    <row r="57" spans="1:12" ht="15">
      <c r="A57" s="23"/>
      <c r="B57" s="15"/>
      <c r="C57" s="11"/>
      <c r="D57" s="7" t="s">
        <v>31</v>
      </c>
      <c r="E57" s="42" t="s">
        <v>53</v>
      </c>
      <c r="F57" s="43">
        <v>30</v>
      </c>
      <c r="G57" s="43">
        <v>2</v>
      </c>
      <c r="H57" s="43">
        <v>1</v>
      </c>
      <c r="I57" s="43">
        <v>14</v>
      </c>
      <c r="J57" s="43">
        <v>72</v>
      </c>
      <c r="K57" s="44"/>
      <c r="L57" s="54" t="s">
        <v>77</v>
      </c>
    </row>
    <row r="58" spans="1:12" ht="15">
      <c r="A58" s="23"/>
      <c r="B58" s="15"/>
      <c r="C58" s="11"/>
      <c r="D58" s="7" t="s">
        <v>32</v>
      </c>
      <c r="E58" s="42" t="s">
        <v>54</v>
      </c>
      <c r="F58" s="43">
        <v>20</v>
      </c>
      <c r="G58" s="43">
        <v>1</v>
      </c>
      <c r="H58" s="43">
        <v>1</v>
      </c>
      <c r="I58" s="43">
        <v>10</v>
      </c>
      <c r="J58" s="43">
        <v>43</v>
      </c>
      <c r="K58" s="44"/>
      <c r="L58" s="54" t="s">
        <v>75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400</v>
      </c>
      <c r="G61" s="19">
        <f t="shared" ref="G61:J61" si="11">SUM(G52:G60)</f>
        <v>19</v>
      </c>
      <c r="H61" s="19">
        <f t="shared" si="11"/>
        <v>15</v>
      </c>
      <c r="I61" s="19">
        <f t="shared" si="11"/>
        <v>140</v>
      </c>
      <c r="J61" s="19">
        <f t="shared" si="11"/>
        <v>833</v>
      </c>
      <c r="K61" s="25"/>
      <c r="L61" s="57" t="s">
        <v>107</v>
      </c>
    </row>
    <row r="62" spans="1:12" ht="15.75" customHeight="1" thickBot="1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810</v>
      </c>
      <c r="G62" s="32">
        <f t="shared" ref="G62" si="12">G51+G61</f>
        <v>32</v>
      </c>
      <c r="H62" s="32">
        <f t="shared" ref="H62" si="13">H51+H61</f>
        <v>38</v>
      </c>
      <c r="I62" s="32">
        <f t="shared" ref="I62" si="14">I51+I61</f>
        <v>254</v>
      </c>
      <c r="J62" s="32">
        <f t="shared" ref="J62:L62" si="15">J51+J61</f>
        <v>1515</v>
      </c>
      <c r="K62" s="32"/>
      <c r="L62" s="58">
        <f t="shared" si="15"/>
        <v>197.16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150</v>
      </c>
      <c r="G63" s="40">
        <v>14</v>
      </c>
      <c r="H63" s="40">
        <v>24</v>
      </c>
      <c r="I63" s="40">
        <v>19</v>
      </c>
      <c r="J63" s="40">
        <v>286</v>
      </c>
      <c r="K63" s="41">
        <v>284</v>
      </c>
      <c r="L63" s="52" t="s">
        <v>95</v>
      </c>
    </row>
    <row r="64" spans="1:12" ht="15">
      <c r="A64" s="23"/>
      <c r="B64" s="15"/>
      <c r="C64" s="11"/>
      <c r="D64" s="6"/>
      <c r="E64" s="42" t="s">
        <v>64</v>
      </c>
      <c r="F64" s="43">
        <v>30</v>
      </c>
      <c r="G64" s="43">
        <v>8</v>
      </c>
      <c r="H64" s="43">
        <v>8</v>
      </c>
      <c r="I64" s="43">
        <v>0</v>
      </c>
      <c r="J64" s="43">
        <v>103</v>
      </c>
      <c r="K64" s="44">
        <v>15</v>
      </c>
      <c r="L64" s="53" t="s">
        <v>96</v>
      </c>
    </row>
    <row r="65" spans="1:12" ht="1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>
        <v>376</v>
      </c>
      <c r="L65" s="54" t="s">
        <v>74</v>
      </c>
    </row>
    <row r="66" spans="1:12" ht="15">
      <c r="A66" s="23"/>
      <c r="B66" s="15"/>
      <c r="C66" s="11"/>
      <c r="D66" s="7" t="s">
        <v>23</v>
      </c>
      <c r="E66" s="42" t="s">
        <v>65</v>
      </c>
      <c r="F66" s="43">
        <v>60</v>
      </c>
      <c r="G66" s="43">
        <v>5</v>
      </c>
      <c r="H66" s="43">
        <v>1</v>
      </c>
      <c r="I66" s="43">
        <v>30</v>
      </c>
      <c r="J66" s="43">
        <v>144</v>
      </c>
      <c r="K66" s="44"/>
      <c r="L66" s="54" t="s">
        <v>97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3"/>
    </row>
    <row r="68" spans="1:12" ht="15">
      <c r="A68" s="23"/>
      <c r="B68" s="15"/>
      <c r="C68" s="11"/>
      <c r="D68" s="6"/>
      <c r="E68" s="42"/>
      <c r="F68" s="43">
        <v>60</v>
      </c>
      <c r="G68" s="43">
        <v>3</v>
      </c>
      <c r="H68" s="43">
        <v>2</v>
      </c>
      <c r="I68" s="43">
        <v>30</v>
      </c>
      <c r="J68" s="43">
        <v>128</v>
      </c>
      <c r="K68" s="44"/>
      <c r="L68" s="53"/>
    </row>
    <row r="69" spans="1:12" ht="15">
      <c r="A69" s="23"/>
      <c r="B69" s="15"/>
      <c r="C69" s="11"/>
      <c r="D69" s="6"/>
      <c r="E69" s="42" t="s">
        <v>54</v>
      </c>
      <c r="F69" s="43"/>
      <c r="G69" s="43"/>
      <c r="H69" s="43"/>
      <c r="I69" s="43"/>
      <c r="J69" s="43"/>
      <c r="K69" s="44"/>
      <c r="L69" s="54" t="s">
        <v>98</v>
      </c>
    </row>
    <row r="70" spans="1:12" ht="15">
      <c r="A70" s="24"/>
      <c r="B70" s="17"/>
      <c r="C70" s="8"/>
      <c r="D70" s="18" t="s">
        <v>33</v>
      </c>
      <c r="E70" s="9"/>
      <c r="F70" s="19">
        <f>SUM(F82:F88)</f>
        <v>290</v>
      </c>
      <c r="G70" s="19">
        <f t="shared" ref="G70:J70" si="16">SUM(G63:G69)</f>
        <v>30</v>
      </c>
      <c r="H70" s="19">
        <f t="shared" si="16"/>
        <v>35</v>
      </c>
      <c r="I70" s="19">
        <f t="shared" si="16"/>
        <v>94</v>
      </c>
      <c r="J70" s="19">
        <f t="shared" si="16"/>
        <v>721</v>
      </c>
      <c r="K70" s="25"/>
      <c r="L70" s="57" t="s">
        <v>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3"/>
      <c r="B72" s="15"/>
      <c r="C72" s="11"/>
      <c r="D72" s="7" t="s">
        <v>27</v>
      </c>
      <c r="E72" s="42" t="s">
        <v>66</v>
      </c>
      <c r="F72" s="43" t="s">
        <v>39</v>
      </c>
      <c r="G72" s="43">
        <v>6</v>
      </c>
      <c r="H72" s="43">
        <v>4</v>
      </c>
      <c r="I72" s="43">
        <v>17</v>
      </c>
      <c r="J72" s="43">
        <v>109</v>
      </c>
      <c r="K72" s="44">
        <v>88.02</v>
      </c>
      <c r="L72" s="53" t="s">
        <v>100</v>
      </c>
    </row>
    <row r="73" spans="1:12" ht="15">
      <c r="A73" s="23"/>
      <c r="B73" s="15"/>
      <c r="C73" s="11"/>
      <c r="D73" s="7" t="s">
        <v>28</v>
      </c>
      <c r="E73" s="42" t="s">
        <v>67</v>
      </c>
      <c r="F73" s="43">
        <v>240</v>
      </c>
      <c r="G73" s="43">
        <v>72</v>
      </c>
      <c r="H73" s="43">
        <v>45</v>
      </c>
      <c r="I73" s="43">
        <v>24</v>
      </c>
      <c r="J73" s="43">
        <v>795</v>
      </c>
      <c r="K73" s="44"/>
      <c r="L73" s="53" t="s">
        <v>101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53"/>
    </row>
    <row r="75" spans="1:12" ht="15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0</v>
      </c>
      <c r="H75" s="43">
        <v>0</v>
      </c>
      <c r="I75" s="43">
        <v>29</v>
      </c>
      <c r="J75" s="43">
        <v>108</v>
      </c>
      <c r="K75" s="44">
        <v>349</v>
      </c>
      <c r="L75" s="54" t="s">
        <v>102</v>
      </c>
    </row>
    <row r="76" spans="1:12" ht="15">
      <c r="A76" s="23"/>
      <c r="B76" s="15"/>
      <c r="C76" s="11"/>
      <c r="D76" s="7" t="s">
        <v>31</v>
      </c>
      <c r="E76" s="42" t="s">
        <v>65</v>
      </c>
      <c r="F76" s="43">
        <v>30</v>
      </c>
      <c r="G76" s="43">
        <v>2</v>
      </c>
      <c r="H76" s="43">
        <v>1</v>
      </c>
      <c r="I76" s="43">
        <v>14</v>
      </c>
      <c r="J76" s="43">
        <v>72</v>
      </c>
      <c r="K76" s="44"/>
      <c r="L76" s="54" t="s">
        <v>77</v>
      </c>
    </row>
    <row r="77" spans="1:12" ht="15">
      <c r="A77" s="23"/>
      <c r="B77" s="15"/>
      <c r="C77" s="11"/>
      <c r="D77" s="7" t="s">
        <v>32</v>
      </c>
      <c r="E77" s="42" t="s">
        <v>54</v>
      </c>
      <c r="F77" s="43">
        <v>20</v>
      </c>
      <c r="G77" s="43">
        <v>1</v>
      </c>
      <c r="H77" s="43">
        <v>1</v>
      </c>
      <c r="I77" s="43">
        <v>10</v>
      </c>
      <c r="J77" s="43">
        <v>43</v>
      </c>
      <c r="K77" s="44"/>
      <c r="L77" s="54" t="s">
        <v>75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5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5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490</v>
      </c>
      <c r="G80" s="19">
        <f t="shared" ref="G80:J80" si="17">SUM(G71:G79)</f>
        <v>81</v>
      </c>
      <c r="H80" s="19">
        <f t="shared" si="17"/>
        <v>51</v>
      </c>
      <c r="I80" s="19">
        <f t="shared" si="17"/>
        <v>94</v>
      </c>
      <c r="J80" s="19">
        <f t="shared" si="17"/>
        <v>1127</v>
      </c>
      <c r="K80" s="25"/>
      <c r="L80" s="57" t="s">
        <v>103</v>
      </c>
    </row>
    <row r="81" spans="1:12" ht="15.75" customHeight="1" thickBot="1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780</v>
      </c>
      <c r="G81" s="32">
        <f t="shared" ref="G81" si="18">G70+G80</f>
        <v>111</v>
      </c>
      <c r="H81" s="32">
        <f t="shared" ref="H81" si="19">H70+H80</f>
        <v>86</v>
      </c>
      <c r="I81" s="32">
        <f t="shared" ref="I81" si="20">I70+I80</f>
        <v>188</v>
      </c>
      <c r="J81" s="32">
        <f t="shared" ref="J81:L81" si="21">J70+J80</f>
        <v>1848</v>
      </c>
      <c r="K81" s="32"/>
      <c r="L81" s="58">
        <f t="shared" si="21"/>
        <v>207.57999999999998</v>
      </c>
    </row>
    <row r="82" spans="1:12" ht="15.75" thickBot="1">
      <c r="A82" s="20">
        <v>2</v>
      </c>
      <c r="B82" s="21">
        <v>1</v>
      </c>
      <c r="C82" s="22" t="s">
        <v>20</v>
      </c>
      <c r="D82" s="5"/>
      <c r="E82" s="42" t="s">
        <v>64</v>
      </c>
      <c r="F82" s="43">
        <v>20</v>
      </c>
      <c r="G82" s="43">
        <v>5</v>
      </c>
      <c r="H82" s="43">
        <v>5</v>
      </c>
      <c r="I82" s="43">
        <v>0</v>
      </c>
      <c r="J82" s="43">
        <v>69</v>
      </c>
      <c r="K82" s="44">
        <v>15</v>
      </c>
      <c r="L82" s="53" t="s">
        <v>73</v>
      </c>
    </row>
    <row r="83" spans="1:12" ht="15">
      <c r="A83" s="23"/>
      <c r="B83" s="15"/>
      <c r="C83" s="11"/>
      <c r="D83" s="5" t="s">
        <v>21</v>
      </c>
      <c r="E83" s="42" t="s">
        <v>110</v>
      </c>
      <c r="F83" s="43" t="s">
        <v>39</v>
      </c>
      <c r="G83" s="43">
        <v>9</v>
      </c>
      <c r="H83" s="43">
        <v>12</v>
      </c>
      <c r="I83" s="43">
        <v>43</v>
      </c>
      <c r="J83" s="43">
        <v>290</v>
      </c>
      <c r="K83" s="44">
        <v>173</v>
      </c>
      <c r="L83" s="53" t="s">
        <v>111</v>
      </c>
    </row>
    <row r="84" spans="1:12" ht="15">
      <c r="A84" s="23"/>
      <c r="B84" s="15"/>
      <c r="C84" s="11"/>
      <c r="D84" s="7" t="s">
        <v>30</v>
      </c>
      <c r="E84" s="42" t="s">
        <v>112</v>
      </c>
      <c r="F84" s="43">
        <v>200</v>
      </c>
      <c r="G84" s="43">
        <v>3</v>
      </c>
      <c r="H84" s="43">
        <v>3</v>
      </c>
      <c r="I84" s="43">
        <v>16</v>
      </c>
      <c r="J84" s="43">
        <v>101</v>
      </c>
      <c r="K84" s="44">
        <v>379</v>
      </c>
      <c r="L84" s="54" t="s">
        <v>113</v>
      </c>
    </row>
    <row r="85" spans="1:12" ht="15">
      <c r="A85" s="23"/>
      <c r="B85" s="15"/>
      <c r="C85" s="11"/>
      <c r="D85" s="7" t="s">
        <v>31</v>
      </c>
      <c r="E85" s="42" t="s">
        <v>65</v>
      </c>
      <c r="F85" s="43">
        <v>40</v>
      </c>
      <c r="G85" s="43">
        <v>3</v>
      </c>
      <c r="H85" s="43">
        <v>1</v>
      </c>
      <c r="I85" s="43">
        <v>19</v>
      </c>
      <c r="J85" s="43">
        <v>96</v>
      </c>
      <c r="K85" s="44"/>
      <c r="L85" s="54" t="s">
        <v>114</v>
      </c>
    </row>
    <row r="86" spans="1:12" ht="15">
      <c r="A86" s="23"/>
      <c r="B86" s="15"/>
      <c r="C86" s="11"/>
      <c r="D86" s="7" t="s">
        <v>32</v>
      </c>
      <c r="E86" s="42" t="s">
        <v>54</v>
      </c>
      <c r="F86" s="43">
        <v>30</v>
      </c>
      <c r="G86" s="43">
        <v>1</v>
      </c>
      <c r="H86" s="43">
        <v>1</v>
      </c>
      <c r="I86" s="43">
        <v>15</v>
      </c>
      <c r="J86" s="43">
        <v>54</v>
      </c>
      <c r="K86" s="44"/>
      <c r="L86" s="54" t="s">
        <v>72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5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4"/>
    </row>
    <row r="89" spans="1:12" ht="15">
      <c r="A89" s="24"/>
      <c r="B89" s="17"/>
      <c r="C89" s="8"/>
      <c r="D89" s="18" t="s">
        <v>115</v>
      </c>
      <c r="E89" s="9"/>
      <c r="F89" s="19">
        <f>SUM(F82:F88)</f>
        <v>290</v>
      </c>
      <c r="G89" s="19">
        <f>SUM(G82:G88)</f>
        <v>21</v>
      </c>
      <c r="H89" s="19">
        <f>SUM(H82:H88)</f>
        <v>22</v>
      </c>
      <c r="I89" s="19">
        <f>SUM(I82:I88)</f>
        <v>93</v>
      </c>
      <c r="J89" s="19">
        <f>SUM(J82:J88)</f>
        <v>610</v>
      </c>
      <c r="K89" s="25">
        <f>SUM(K82:K88)</f>
        <v>567</v>
      </c>
      <c r="L89" s="57" t="s">
        <v>116</v>
      </c>
    </row>
    <row r="90" spans="1:12" ht="15">
      <c r="A90" s="26">
        <f>A82</f>
        <v>2</v>
      </c>
      <c r="B90" s="13">
        <f>B82</f>
        <v>1</v>
      </c>
      <c r="C90" s="10" t="s">
        <v>25</v>
      </c>
      <c r="D90" s="7" t="s">
        <v>27</v>
      </c>
      <c r="E90" s="42" t="s">
        <v>117</v>
      </c>
      <c r="F90" s="43">
        <v>200</v>
      </c>
      <c r="G90" s="43">
        <v>4</v>
      </c>
      <c r="H90" s="43">
        <v>7</v>
      </c>
      <c r="I90" s="43">
        <v>53</v>
      </c>
      <c r="J90" s="43">
        <v>173</v>
      </c>
      <c r="K90" s="44">
        <v>102</v>
      </c>
      <c r="L90" s="53" t="s">
        <v>122</v>
      </c>
    </row>
    <row r="91" spans="1:12" ht="15">
      <c r="A91" s="23"/>
      <c r="B91" s="15"/>
      <c r="C91" s="11"/>
      <c r="D91" s="7"/>
      <c r="E91" s="42" t="s">
        <v>118</v>
      </c>
      <c r="F91" s="43">
        <v>20</v>
      </c>
      <c r="G91" s="43">
        <v>2</v>
      </c>
      <c r="H91" s="43">
        <v>0</v>
      </c>
      <c r="I91" s="43">
        <v>13</v>
      </c>
      <c r="J91" s="43">
        <v>63</v>
      </c>
      <c r="K91" s="44">
        <v>371</v>
      </c>
      <c r="L91" s="53" t="s">
        <v>114</v>
      </c>
    </row>
    <row r="92" spans="1:12" ht="15">
      <c r="A92" s="23"/>
      <c r="B92" s="15"/>
      <c r="C92" s="11"/>
      <c r="D92" s="7" t="s">
        <v>28</v>
      </c>
      <c r="E92" s="42" t="s">
        <v>119</v>
      </c>
      <c r="F92" s="43">
        <v>90</v>
      </c>
      <c r="G92" s="43">
        <v>12</v>
      </c>
      <c r="H92" s="43">
        <v>23</v>
      </c>
      <c r="I92" s="43">
        <v>24</v>
      </c>
      <c r="J92" s="43">
        <v>320</v>
      </c>
      <c r="K92" s="44">
        <v>268.02999999999997</v>
      </c>
      <c r="L92" s="53" t="s">
        <v>123</v>
      </c>
    </row>
    <row r="93" spans="1:12" ht="15">
      <c r="A93" s="23"/>
      <c r="B93" s="15"/>
      <c r="C93" s="11"/>
      <c r="D93" s="7" t="s">
        <v>29</v>
      </c>
      <c r="E93" s="42" t="s">
        <v>120</v>
      </c>
      <c r="F93" s="43">
        <v>150</v>
      </c>
      <c r="G93" s="43">
        <v>12</v>
      </c>
      <c r="H93" s="43">
        <v>10</v>
      </c>
      <c r="I93" s="43">
        <v>63</v>
      </c>
      <c r="J93" s="43">
        <v>385</v>
      </c>
      <c r="K93" s="44">
        <v>171</v>
      </c>
      <c r="L93" s="53" t="s">
        <v>124</v>
      </c>
    </row>
    <row r="94" spans="1:12" ht="15">
      <c r="A94" s="23"/>
      <c r="B94" s="15"/>
      <c r="C94" s="11"/>
      <c r="D94" s="7" t="s">
        <v>30</v>
      </c>
      <c r="E94" s="42" t="s">
        <v>121</v>
      </c>
      <c r="F94" s="43">
        <v>200</v>
      </c>
      <c r="G94" s="43">
        <v>0</v>
      </c>
      <c r="H94" s="43">
        <v>0</v>
      </c>
      <c r="I94" s="43">
        <v>15</v>
      </c>
      <c r="J94" s="43">
        <v>60</v>
      </c>
      <c r="K94" s="44">
        <v>376</v>
      </c>
      <c r="L94" s="54" t="s">
        <v>74</v>
      </c>
    </row>
    <row r="95" spans="1:12" ht="15">
      <c r="A95" s="23"/>
      <c r="B95" s="15"/>
      <c r="C95" s="11"/>
      <c r="D95" s="7" t="s">
        <v>31</v>
      </c>
      <c r="E95" s="42" t="s">
        <v>65</v>
      </c>
      <c r="F95" s="43">
        <v>20</v>
      </c>
      <c r="G95" s="43">
        <v>2</v>
      </c>
      <c r="H95" s="43">
        <v>0</v>
      </c>
      <c r="I95" s="43">
        <v>10</v>
      </c>
      <c r="J95" s="43">
        <v>48</v>
      </c>
      <c r="K95" s="44"/>
      <c r="L95" s="54" t="s">
        <v>84</v>
      </c>
    </row>
    <row r="96" spans="1:12" ht="15">
      <c r="A96" s="23"/>
      <c r="B96" s="15"/>
      <c r="C96" s="11"/>
      <c r="D96" s="7" t="s">
        <v>32</v>
      </c>
      <c r="E96" s="42" t="s">
        <v>54</v>
      </c>
      <c r="F96" s="43">
        <v>30</v>
      </c>
      <c r="G96" s="43">
        <v>1</v>
      </c>
      <c r="H96" s="43">
        <v>1</v>
      </c>
      <c r="I96" s="43">
        <v>15</v>
      </c>
      <c r="J96" s="43">
        <v>54</v>
      </c>
      <c r="K96" s="44"/>
      <c r="L96" s="54" t="s">
        <v>72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3"/>
    </row>
    <row r="99" spans="1:12" ht="15">
      <c r="A99" s="24"/>
      <c r="B99" s="17"/>
      <c r="C99" s="8"/>
      <c r="D99" s="18" t="s">
        <v>115</v>
      </c>
      <c r="E99" s="9"/>
      <c r="F99" s="19">
        <f>SUM(F90:F98)</f>
        <v>710</v>
      </c>
      <c r="G99" s="19">
        <f>SUM(G90:G98)</f>
        <v>33</v>
      </c>
      <c r="H99" s="19">
        <f>SUM(H90:H98)</f>
        <v>41</v>
      </c>
      <c r="I99" s="19">
        <f>SUM(I90:I98)</f>
        <v>193</v>
      </c>
      <c r="J99" s="19">
        <f>SUM(J90:J98)</f>
        <v>1103</v>
      </c>
      <c r="K99" s="25"/>
      <c r="L99" s="57" t="s">
        <v>125</v>
      </c>
    </row>
    <row r="100" spans="1:12" ht="15.75" customHeight="1" thickBot="1">
      <c r="A100" s="29">
        <f>A82</f>
        <v>2</v>
      </c>
      <c r="B100" s="30">
        <f>B82</f>
        <v>1</v>
      </c>
      <c r="C100" s="65" t="s">
        <v>4</v>
      </c>
      <c r="D100" s="67"/>
      <c r="E100" s="31"/>
      <c r="F100" s="32">
        <f>F89+F99</f>
        <v>1000</v>
      </c>
      <c r="G100" s="32">
        <f t="shared" ref="G100" si="22">G89+G99</f>
        <v>54</v>
      </c>
      <c r="H100" s="32">
        <f t="shared" ref="H100" si="23">H89+H99</f>
        <v>63</v>
      </c>
      <c r="I100" s="32">
        <f t="shared" ref="I100" si="24">I89+I99</f>
        <v>286</v>
      </c>
      <c r="J100" s="32">
        <f t="shared" ref="J100:L100" si="25">J89+J99</f>
        <v>1713</v>
      </c>
      <c r="K100" s="32"/>
      <c r="L100" s="58">
        <f t="shared" si="25"/>
        <v>170.56</v>
      </c>
    </row>
    <row r="101" spans="1:12" ht="15">
      <c r="A101" s="20">
        <v>2</v>
      </c>
      <c r="B101" s="21">
        <v>2</v>
      </c>
      <c r="C101" s="22" t="s">
        <v>20</v>
      </c>
      <c r="D101" s="5" t="s">
        <v>21</v>
      </c>
      <c r="E101" s="39" t="s">
        <v>126</v>
      </c>
      <c r="F101" s="40">
        <v>90</v>
      </c>
      <c r="G101" s="40">
        <v>11</v>
      </c>
      <c r="H101" s="40">
        <v>20</v>
      </c>
      <c r="I101" s="40">
        <v>15</v>
      </c>
      <c r="J101" s="40">
        <v>285</v>
      </c>
      <c r="K101" s="41">
        <v>274</v>
      </c>
      <c r="L101" s="52" t="s">
        <v>76</v>
      </c>
    </row>
    <row r="102" spans="1:12" ht="15">
      <c r="A102" s="23"/>
      <c r="B102" s="15"/>
      <c r="C102" s="11"/>
      <c r="D102" s="7" t="s">
        <v>29</v>
      </c>
      <c r="E102" s="42" t="s">
        <v>127</v>
      </c>
      <c r="F102" s="43">
        <v>150</v>
      </c>
      <c r="G102" s="43">
        <v>5</v>
      </c>
      <c r="H102" s="43">
        <v>5</v>
      </c>
      <c r="I102" s="43">
        <v>26</v>
      </c>
      <c r="J102" s="43">
        <v>227</v>
      </c>
      <c r="K102" s="44">
        <v>309</v>
      </c>
      <c r="L102" s="53" t="s">
        <v>80</v>
      </c>
    </row>
    <row r="103" spans="1:12" ht="15">
      <c r="A103" s="23"/>
      <c r="B103" s="15"/>
      <c r="C103" s="11"/>
      <c r="D103" s="7" t="s">
        <v>30</v>
      </c>
      <c r="E103" s="42" t="s">
        <v>128</v>
      </c>
      <c r="F103" s="43">
        <v>200</v>
      </c>
      <c r="G103" s="43">
        <v>1</v>
      </c>
      <c r="H103" s="43">
        <v>0</v>
      </c>
      <c r="I103" s="43">
        <v>24</v>
      </c>
      <c r="J103" s="43">
        <v>102</v>
      </c>
      <c r="K103" s="44">
        <v>389</v>
      </c>
      <c r="L103" s="53" t="s">
        <v>78</v>
      </c>
    </row>
    <row r="104" spans="1:12" ht="15">
      <c r="A104" s="23"/>
      <c r="B104" s="15"/>
      <c r="C104" s="11"/>
      <c r="D104" s="7" t="s">
        <v>31</v>
      </c>
      <c r="E104" s="42" t="s">
        <v>65</v>
      </c>
      <c r="F104" s="43">
        <v>30</v>
      </c>
      <c r="G104" s="43">
        <v>2</v>
      </c>
      <c r="H104" s="43">
        <v>1</v>
      </c>
      <c r="I104" s="43">
        <v>14</v>
      </c>
      <c r="J104" s="43">
        <v>72</v>
      </c>
      <c r="K104" s="44"/>
      <c r="L104" s="54" t="s">
        <v>77</v>
      </c>
    </row>
    <row r="105" spans="1:12" ht="15">
      <c r="A105" s="23"/>
      <c r="B105" s="15"/>
      <c r="C105" s="11"/>
      <c r="D105" s="7" t="s">
        <v>32</v>
      </c>
      <c r="E105" s="42" t="s">
        <v>54</v>
      </c>
      <c r="F105" s="43">
        <v>30</v>
      </c>
      <c r="G105" s="43">
        <v>1</v>
      </c>
      <c r="H105" s="43">
        <v>1</v>
      </c>
      <c r="I105" s="43">
        <v>15</v>
      </c>
      <c r="J105" s="43">
        <v>64</v>
      </c>
      <c r="K105" s="44"/>
      <c r="L105" s="54" t="s">
        <v>72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54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3"/>
    </row>
    <row r="108" spans="1:12" ht="15">
      <c r="A108" s="24"/>
      <c r="B108" s="17"/>
      <c r="C108" s="8"/>
      <c r="D108" s="18" t="s">
        <v>115</v>
      </c>
      <c r="E108" s="9"/>
      <c r="F108" s="19">
        <f>SUM(F101:F107)</f>
        <v>500</v>
      </c>
      <c r="G108" s="19">
        <f>SUM(G101:G107)</f>
        <v>20</v>
      </c>
      <c r="H108" s="19">
        <f>SUM(H101:H107)</f>
        <v>27</v>
      </c>
      <c r="I108" s="19">
        <f>SUM(I101:I107)</f>
        <v>94</v>
      </c>
      <c r="J108" s="19">
        <f>SUM(J101:J107)</f>
        <v>750</v>
      </c>
      <c r="K108" s="25">
        <f>SUM(K101:K107)</f>
        <v>972</v>
      </c>
      <c r="L108" s="57" t="s">
        <v>79</v>
      </c>
    </row>
    <row r="109" spans="1:12" ht="15">
      <c r="A109" s="26">
        <f>A101</f>
        <v>2</v>
      </c>
      <c r="B109" s="13">
        <v>2</v>
      </c>
      <c r="C109" s="10" t="s">
        <v>25</v>
      </c>
      <c r="D109" s="7" t="s">
        <v>27</v>
      </c>
      <c r="E109" s="42" t="s">
        <v>129</v>
      </c>
      <c r="F109" s="43" t="s">
        <v>39</v>
      </c>
      <c r="G109" s="43">
        <v>1</v>
      </c>
      <c r="H109" s="43">
        <v>1</v>
      </c>
      <c r="I109" s="43">
        <v>15</v>
      </c>
      <c r="J109" s="43">
        <v>101</v>
      </c>
      <c r="K109" s="44">
        <v>82</v>
      </c>
      <c r="L109" s="53" t="s">
        <v>73</v>
      </c>
    </row>
    <row r="110" spans="1:12" ht="15">
      <c r="A110" s="23"/>
      <c r="B110" s="15"/>
      <c r="C110" s="11"/>
      <c r="D110" s="7" t="s">
        <v>28</v>
      </c>
      <c r="E110" s="42" t="s">
        <v>126</v>
      </c>
      <c r="F110" s="43">
        <v>90</v>
      </c>
      <c r="G110" s="43">
        <v>11</v>
      </c>
      <c r="H110" s="43">
        <v>20</v>
      </c>
      <c r="I110" s="43">
        <v>15</v>
      </c>
      <c r="J110" s="43">
        <v>285</v>
      </c>
      <c r="K110" s="44">
        <v>274</v>
      </c>
      <c r="L110" s="53" t="s">
        <v>76</v>
      </c>
    </row>
    <row r="111" spans="1:12" ht="15">
      <c r="A111" s="23"/>
      <c r="B111" s="15"/>
      <c r="C111" s="11"/>
      <c r="D111" s="7" t="s">
        <v>29</v>
      </c>
      <c r="E111" s="42" t="s">
        <v>131</v>
      </c>
      <c r="F111" s="43">
        <v>150</v>
      </c>
      <c r="G111" s="43">
        <v>5</v>
      </c>
      <c r="H111" s="43">
        <v>5</v>
      </c>
      <c r="I111" s="43">
        <v>26</v>
      </c>
      <c r="J111" s="43">
        <v>227</v>
      </c>
      <c r="K111" s="44">
        <v>309</v>
      </c>
      <c r="L111" s="53" t="s">
        <v>80</v>
      </c>
    </row>
    <row r="112" spans="1:12" ht="15">
      <c r="A112" s="23"/>
      <c r="B112" s="15"/>
      <c r="C112" s="11"/>
      <c r="D112" s="7" t="s">
        <v>22</v>
      </c>
      <c r="E112" s="42" t="s">
        <v>130</v>
      </c>
      <c r="F112" s="43" t="s">
        <v>132</v>
      </c>
      <c r="G112" s="43">
        <v>0</v>
      </c>
      <c r="H112" s="43">
        <v>0</v>
      </c>
      <c r="I112" s="43">
        <v>16</v>
      </c>
      <c r="J112" s="43">
        <v>65</v>
      </c>
      <c r="K112" s="44">
        <v>377</v>
      </c>
      <c r="L112" s="53" t="s">
        <v>94</v>
      </c>
    </row>
    <row r="113" spans="1:12" ht="15">
      <c r="A113" s="23"/>
      <c r="B113" s="15"/>
      <c r="C113" s="11"/>
      <c r="D113" s="7" t="s">
        <v>31</v>
      </c>
      <c r="E113" s="42" t="s">
        <v>65</v>
      </c>
      <c r="F113" s="43">
        <v>30</v>
      </c>
      <c r="G113" s="43">
        <v>2</v>
      </c>
      <c r="H113" s="43">
        <v>1</v>
      </c>
      <c r="I113" s="43">
        <v>14</v>
      </c>
      <c r="J113" s="43">
        <v>72</v>
      </c>
      <c r="K113" s="44"/>
      <c r="L113" s="54" t="s">
        <v>77</v>
      </c>
    </row>
    <row r="114" spans="1:12" ht="15">
      <c r="A114" s="23"/>
      <c r="B114" s="15"/>
      <c r="C114" s="11"/>
      <c r="D114" s="7" t="s">
        <v>32</v>
      </c>
      <c r="E114" s="42" t="s">
        <v>54</v>
      </c>
      <c r="F114" s="43">
        <v>20</v>
      </c>
      <c r="G114" s="43">
        <v>1</v>
      </c>
      <c r="H114" s="43">
        <v>1</v>
      </c>
      <c r="I114" s="43">
        <v>10</v>
      </c>
      <c r="J114" s="43">
        <v>43</v>
      </c>
      <c r="K114" s="44"/>
      <c r="L114" s="54" t="s">
        <v>75</v>
      </c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54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54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3"/>
    </row>
    <row r="118" spans="1:12" ht="15">
      <c r="A118" s="24"/>
      <c r="B118" s="17"/>
      <c r="C118" s="8"/>
      <c r="D118" s="18" t="s">
        <v>115</v>
      </c>
      <c r="E118" s="9"/>
      <c r="F118" s="19">
        <f>SUM(F109:F117)</f>
        <v>290</v>
      </c>
      <c r="G118" s="19">
        <f>SUM(G109:G117)</f>
        <v>20</v>
      </c>
      <c r="H118" s="19">
        <f>SUM(H109:H117)</f>
        <v>28</v>
      </c>
      <c r="I118" s="19">
        <f>SUM(I109:I117)</f>
        <v>96</v>
      </c>
      <c r="J118" s="19">
        <f>SUM(J109:J117)</f>
        <v>793</v>
      </c>
      <c r="K118" s="25"/>
      <c r="L118" s="57" t="s">
        <v>133</v>
      </c>
    </row>
    <row r="119" spans="1:12" ht="15" customHeight="1" thickBot="1">
      <c r="A119" s="29">
        <f>A101</f>
        <v>2</v>
      </c>
      <c r="B119" s="30">
        <f>B101</f>
        <v>2</v>
      </c>
      <c r="C119" s="65" t="s">
        <v>4</v>
      </c>
      <c r="D119" s="67"/>
      <c r="E119" s="31"/>
      <c r="F119" s="32">
        <f>F108+F118</f>
        <v>790</v>
      </c>
      <c r="G119" s="32">
        <f t="shared" ref="G119" si="26">G108+G118</f>
        <v>40</v>
      </c>
      <c r="H119" s="32">
        <f t="shared" ref="H119" si="27">H108+H118</f>
        <v>55</v>
      </c>
      <c r="I119" s="32">
        <f t="shared" ref="I119" si="28">I108+I118</f>
        <v>190</v>
      </c>
      <c r="J119" s="32">
        <f t="shared" ref="J119:L119" si="29">J108+J118</f>
        <v>1543</v>
      </c>
      <c r="K119" s="32"/>
      <c r="L119" s="58">
        <f t="shared" si="29"/>
        <v>194.95999999999998</v>
      </c>
    </row>
    <row r="120" spans="1:12" ht="15">
      <c r="A120" s="14">
        <v>2</v>
      </c>
      <c r="B120" s="15">
        <v>3</v>
      </c>
      <c r="C120" s="22" t="s">
        <v>20</v>
      </c>
      <c r="D120" s="5" t="s">
        <v>21</v>
      </c>
      <c r="E120" s="39" t="s">
        <v>134</v>
      </c>
      <c r="F120" s="40" t="s">
        <v>39</v>
      </c>
      <c r="G120" s="40">
        <v>2</v>
      </c>
      <c r="H120" s="40">
        <v>2</v>
      </c>
      <c r="I120" s="40">
        <v>7</v>
      </c>
      <c r="J120" s="40">
        <v>37</v>
      </c>
      <c r="K120" s="41">
        <v>174</v>
      </c>
      <c r="L120" s="52" t="s">
        <v>136</v>
      </c>
    </row>
    <row r="121" spans="1:12" ht="15">
      <c r="A121" s="14"/>
      <c r="B121" s="15"/>
      <c r="C121" s="11"/>
      <c r="D121" s="7" t="s">
        <v>22</v>
      </c>
      <c r="E121" s="42" t="s">
        <v>130</v>
      </c>
      <c r="F121" s="43" t="s">
        <v>132</v>
      </c>
      <c r="G121" s="43">
        <v>0</v>
      </c>
      <c r="H121" s="43">
        <v>0</v>
      </c>
      <c r="I121" s="43">
        <v>16</v>
      </c>
      <c r="J121" s="43">
        <v>65</v>
      </c>
      <c r="K121" s="44">
        <v>377</v>
      </c>
      <c r="L121" s="53" t="s">
        <v>94</v>
      </c>
    </row>
    <row r="122" spans="1:12" ht="15">
      <c r="A122" s="14"/>
      <c r="B122" s="15"/>
      <c r="C122" s="11"/>
      <c r="D122" s="7" t="s">
        <v>31</v>
      </c>
      <c r="E122" s="42" t="s">
        <v>65</v>
      </c>
      <c r="F122" s="43">
        <v>50</v>
      </c>
      <c r="G122" s="43">
        <v>4</v>
      </c>
      <c r="H122" s="43">
        <v>1</v>
      </c>
      <c r="I122" s="43">
        <v>24</v>
      </c>
      <c r="J122" s="43">
        <v>120</v>
      </c>
      <c r="K122" s="44"/>
      <c r="L122" s="54" t="s">
        <v>138</v>
      </c>
    </row>
    <row r="123" spans="1:12" ht="15">
      <c r="A123" s="14"/>
      <c r="B123" s="15"/>
      <c r="C123" s="11"/>
      <c r="D123" s="7" t="s">
        <v>32</v>
      </c>
      <c r="E123" s="42" t="s">
        <v>54</v>
      </c>
      <c r="F123" s="43">
        <v>20</v>
      </c>
      <c r="G123" s="43">
        <v>1</v>
      </c>
      <c r="H123" s="43">
        <v>1</v>
      </c>
      <c r="I123" s="43">
        <v>10</v>
      </c>
      <c r="J123" s="43">
        <v>43</v>
      </c>
      <c r="K123" s="44"/>
      <c r="L123" s="54" t="s">
        <v>75</v>
      </c>
    </row>
    <row r="124" spans="1:12" ht="15">
      <c r="A124" s="14"/>
      <c r="B124" s="15"/>
      <c r="C124" s="11"/>
      <c r="D124" s="7" t="s">
        <v>135</v>
      </c>
      <c r="E124" s="42" t="s">
        <v>135</v>
      </c>
      <c r="F124" s="43">
        <v>1</v>
      </c>
      <c r="G124" s="43">
        <v>1</v>
      </c>
      <c r="H124" s="43">
        <v>1</v>
      </c>
      <c r="I124" s="43">
        <v>20</v>
      </c>
      <c r="J124" s="43">
        <v>94</v>
      </c>
      <c r="K124" s="44"/>
      <c r="L124" s="53" t="s">
        <v>85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5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4"/>
    </row>
    <row r="127" spans="1:12" ht="15">
      <c r="A127" s="16"/>
      <c r="B127" s="17"/>
      <c r="C127" s="8"/>
      <c r="D127" s="18" t="s">
        <v>115</v>
      </c>
      <c r="E127" s="9"/>
      <c r="F127" s="19">
        <f>SUM(F120:F126)</f>
        <v>71</v>
      </c>
      <c r="G127" s="19">
        <f>SUM(G120:G126)</f>
        <v>8</v>
      </c>
      <c r="H127" s="19">
        <f>SUM(H120:H126)</f>
        <v>5</v>
      </c>
      <c r="I127" s="19">
        <f>SUM(I118:I126)</f>
        <v>363</v>
      </c>
      <c r="J127" s="19">
        <f>SUM(J118:J126)</f>
        <v>2695</v>
      </c>
      <c r="K127" s="25"/>
      <c r="L127" s="57" t="s">
        <v>137</v>
      </c>
    </row>
    <row r="128" spans="1:12" ht="15">
      <c r="A128" s="13">
        <f>A120</f>
        <v>2</v>
      </c>
      <c r="B128" s="13">
        <v>3</v>
      </c>
      <c r="C128" s="10" t="s">
        <v>25</v>
      </c>
      <c r="D128" s="7" t="s">
        <v>141</v>
      </c>
      <c r="E128" s="42" t="s">
        <v>139</v>
      </c>
      <c r="F128" s="43" t="s">
        <v>39</v>
      </c>
      <c r="G128" s="43">
        <v>6</v>
      </c>
      <c r="H128" s="43">
        <v>4</v>
      </c>
      <c r="I128" s="43">
        <v>17</v>
      </c>
      <c r="J128" s="43">
        <v>109</v>
      </c>
      <c r="K128" s="44">
        <v>88</v>
      </c>
      <c r="L128" s="53" t="s">
        <v>100</v>
      </c>
    </row>
    <row r="129" spans="1:12" ht="15">
      <c r="A129" s="14"/>
      <c r="B129" s="15"/>
      <c r="C129" s="11"/>
      <c r="D129" s="7" t="s">
        <v>142</v>
      </c>
      <c r="E129" s="42" t="s">
        <v>56</v>
      </c>
      <c r="F129" s="43">
        <v>240</v>
      </c>
      <c r="G129" s="43">
        <v>23</v>
      </c>
      <c r="H129" s="43">
        <v>27</v>
      </c>
      <c r="I129" s="43">
        <v>75</v>
      </c>
      <c r="J129" s="43">
        <v>601</v>
      </c>
      <c r="K129" s="44">
        <v>291</v>
      </c>
      <c r="L129" s="53" t="s">
        <v>88</v>
      </c>
    </row>
    <row r="130" spans="1:12" ht="15">
      <c r="A130" s="14"/>
      <c r="B130" s="15"/>
      <c r="C130" s="11"/>
      <c r="D130" s="7" t="s">
        <v>30</v>
      </c>
      <c r="E130" s="69" t="s">
        <v>140</v>
      </c>
      <c r="F130" s="70">
        <v>200</v>
      </c>
      <c r="G130" s="70">
        <v>0</v>
      </c>
      <c r="H130" s="70">
        <v>0</v>
      </c>
      <c r="I130" s="70">
        <v>29</v>
      </c>
      <c r="J130" s="70">
        <v>108</v>
      </c>
      <c r="K130" s="71">
        <v>349</v>
      </c>
      <c r="L130" s="72" t="s">
        <v>102</v>
      </c>
    </row>
    <row r="131" spans="1:12" ht="15">
      <c r="A131" s="14"/>
      <c r="B131" s="15"/>
      <c r="C131" s="11"/>
      <c r="D131" s="7" t="s">
        <v>31</v>
      </c>
      <c r="E131" s="42" t="s">
        <v>65</v>
      </c>
      <c r="F131" s="43">
        <v>30</v>
      </c>
      <c r="G131" s="43">
        <v>2</v>
      </c>
      <c r="H131" s="43">
        <v>1</v>
      </c>
      <c r="I131" s="43">
        <v>14</v>
      </c>
      <c r="J131" s="43">
        <v>72</v>
      </c>
      <c r="K131" s="44"/>
      <c r="L131" s="54" t="s">
        <v>77</v>
      </c>
    </row>
    <row r="132" spans="1:12" ht="15">
      <c r="A132" s="14"/>
      <c r="B132" s="15"/>
      <c r="C132" s="11"/>
      <c r="D132" s="7" t="s">
        <v>32</v>
      </c>
      <c r="E132" s="42" t="s">
        <v>54</v>
      </c>
      <c r="F132" s="43">
        <v>20</v>
      </c>
      <c r="G132" s="43">
        <v>1</v>
      </c>
      <c r="H132" s="43">
        <v>1</v>
      </c>
      <c r="I132" s="43">
        <v>10</v>
      </c>
      <c r="J132" s="43">
        <v>43</v>
      </c>
      <c r="K132" s="44"/>
      <c r="L132" s="54" t="s">
        <v>75</v>
      </c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54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54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3"/>
    </row>
    <row r="137" spans="1:12" ht="15">
      <c r="A137" s="16"/>
      <c r="B137" s="17"/>
      <c r="C137" s="8"/>
      <c r="D137" s="18" t="s">
        <v>115</v>
      </c>
      <c r="E137" s="9"/>
      <c r="F137" s="19">
        <f>SUM(F128:F136)</f>
        <v>490</v>
      </c>
      <c r="G137" s="19">
        <f>SUM(G128:G136)</f>
        <v>32</v>
      </c>
      <c r="H137" s="19">
        <f>SUM(H128:H136)</f>
        <v>33</v>
      </c>
      <c r="I137" s="19">
        <f>SUM(I128:I136)</f>
        <v>145</v>
      </c>
      <c r="J137" s="19">
        <f>SUM(J128:J136)</f>
        <v>933</v>
      </c>
      <c r="K137" s="25"/>
      <c r="L137" s="57" t="s">
        <v>143</v>
      </c>
    </row>
    <row r="138" spans="1:12" ht="15" customHeight="1" thickBot="1">
      <c r="A138" s="33">
        <f>A120</f>
        <v>2</v>
      </c>
      <c r="B138" s="33">
        <f>B120</f>
        <v>3</v>
      </c>
      <c r="C138" s="65" t="s">
        <v>4</v>
      </c>
      <c r="D138" s="67"/>
      <c r="E138" s="31"/>
      <c r="F138" s="32">
        <f>F127+F137</f>
        <v>561</v>
      </c>
      <c r="G138" s="32">
        <f t="shared" ref="G138" si="30">G127+G137</f>
        <v>40</v>
      </c>
      <c r="H138" s="32">
        <f t="shared" ref="H138" si="31">H127+H137</f>
        <v>38</v>
      </c>
      <c r="I138" s="32">
        <f>AD138+I137</f>
        <v>145</v>
      </c>
      <c r="J138" s="32">
        <f t="shared" ref="J138:L138" si="32">J127+J137</f>
        <v>3628</v>
      </c>
      <c r="K138" s="32"/>
      <c r="L138" s="58">
        <f t="shared" si="32"/>
        <v>179.45</v>
      </c>
    </row>
    <row r="139" spans="1:12" ht="15">
      <c r="A139" s="20">
        <v>2</v>
      </c>
      <c r="B139" s="21">
        <v>4</v>
      </c>
      <c r="C139" s="22" t="s">
        <v>20</v>
      </c>
      <c r="D139" s="5" t="s">
        <v>21</v>
      </c>
      <c r="E139" s="39" t="s">
        <v>144</v>
      </c>
      <c r="F139" s="40">
        <v>150</v>
      </c>
      <c r="G139" s="40">
        <v>8</v>
      </c>
      <c r="H139" s="40">
        <v>11</v>
      </c>
      <c r="I139" s="40">
        <v>41</v>
      </c>
      <c r="J139" s="40">
        <v>301</v>
      </c>
      <c r="K139" s="41">
        <v>2.5</v>
      </c>
      <c r="L139" s="52" t="s">
        <v>147</v>
      </c>
    </row>
    <row r="140" spans="1:12" ht="15">
      <c r="A140" s="23"/>
      <c r="B140" s="15"/>
      <c r="C140" s="11"/>
      <c r="D140" s="6"/>
      <c r="E140" s="42" t="s">
        <v>145</v>
      </c>
      <c r="F140" s="43">
        <v>20</v>
      </c>
      <c r="G140" s="43">
        <v>1</v>
      </c>
      <c r="H140" s="43">
        <v>6</v>
      </c>
      <c r="I140" s="43">
        <v>11</v>
      </c>
      <c r="J140" s="43">
        <v>98</v>
      </c>
      <c r="K140" s="44"/>
      <c r="L140" s="53" t="s">
        <v>148</v>
      </c>
    </row>
    <row r="141" spans="1:12" ht="15">
      <c r="A141" s="23"/>
      <c r="B141" s="15"/>
      <c r="C141" s="11"/>
      <c r="D141" s="7"/>
      <c r="E141" s="42" t="s">
        <v>146</v>
      </c>
      <c r="F141" s="43">
        <v>20</v>
      </c>
      <c r="G141" s="43">
        <v>0</v>
      </c>
      <c r="H141" s="43">
        <v>7</v>
      </c>
      <c r="I141" s="43">
        <v>0</v>
      </c>
      <c r="J141" s="43">
        <v>66</v>
      </c>
      <c r="K141" s="44">
        <v>14</v>
      </c>
      <c r="L141" s="54" t="s">
        <v>149</v>
      </c>
    </row>
    <row r="142" spans="1:12" ht="15.75" customHeight="1">
      <c r="A142" s="23"/>
      <c r="B142" s="15"/>
      <c r="C142" s="11"/>
      <c r="D142" s="7" t="s">
        <v>30</v>
      </c>
      <c r="E142" s="42" t="s">
        <v>42</v>
      </c>
      <c r="F142" s="43">
        <v>200</v>
      </c>
      <c r="G142" s="43">
        <v>0</v>
      </c>
      <c r="H142" s="43">
        <v>0</v>
      </c>
      <c r="I142" s="43">
        <v>15</v>
      </c>
      <c r="J142" s="43">
        <v>60</v>
      </c>
      <c r="K142" s="44">
        <v>376</v>
      </c>
      <c r="L142" s="54" t="s">
        <v>74</v>
      </c>
    </row>
    <row r="143" spans="1:12" ht="15">
      <c r="A143" s="23"/>
      <c r="B143" s="15"/>
      <c r="C143" s="11"/>
      <c r="D143" s="7" t="s">
        <v>31</v>
      </c>
      <c r="E143" s="42" t="s">
        <v>65</v>
      </c>
      <c r="F143" s="43">
        <v>70</v>
      </c>
      <c r="G143" s="43">
        <v>6</v>
      </c>
      <c r="H143" s="43">
        <v>2</v>
      </c>
      <c r="I143" s="43">
        <v>34</v>
      </c>
      <c r="J143" s="43">
        <v>168</v>
      </c>
      <c r="K143" s="44"/>
      <c r="L143" s="54" t="s">
        <v>150</v>
      </c>
    </row>
    <row r="144" spans="1:12" ht="15">
      <c r="A144" s="23"/>
      <c r="B144" s="15"/>
      <c r="C144" s="11"/>
      <c r="D144" s="7" t="s">
        <v>32</v>
      </c>
      <c r="E144" s="42" t="s">
        <v>54</v>
      </c>
      <c r="F144" s="43">
        <v>40</v>
      </c>
      <c r="G144" s="43">
        <v>2</v>
      </c>
      <c r="H144" s="43">
        <v>1</v>
      </c>
      <c r="I144" s="43">
        <v>20</v>
      </c>
      <c r="J144" s="43">
        <v>86</v>
      </c>
      <c r="K144" s="44"/>
      <c r="L144" s="54" t="s">
        <v>151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3"/>
    </row>
    <row r="146" spans="1:12" ht="15">
      <c r="A146" s="24"/>
      <c r="B146" s="17"/>
      <c r="C146" s="8"/>
      <c r="D146" s="18" t="s">
        <v>115</v>
      </c>
      <c r="E146" s="9"/>
      <c r="F146" s="19">
        <f>SUM(F139:F145)</f>
        <v>500</v>
      </c>
      <c r="G146" s="19">
        <f>SUM(G139:G145)</f>
        <v>17</v>
      </c>
      <c r="H146" s="19">
        <f>SUM(H139:H145)</f>
        <v>27</v>
      </c>
      <c r="I146" s="19">
        <f>SUM(I139:I145)</f>
        <v>121</v>
      </c>
      <c r="J146" s="19">
        <f>SUM(J139:J145)</f>
        <v>779</v>
      </c>
      <c r="K146" s="25"/>
      <c r="L146" s="57" t="s">
        <v>152</v>
      </c>
    </row>
    <row r="147" spans="1:12" ht="15">
      <c r="A147" s="26">
        <f>A139</f>
        <v>2</v>
      </c>
      <c r="B147" s="13">
        <f>B139</f>
        <v>4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53"/>
    </row>
    <row r="148" spans="1:12" ht="15.75" thickBot="1">
      <c r="A148" s="23"/>
      <c r="B148" s="15"/>
      <c r="C148" s="11"/>
      <c r="D148" s="7" t="s">
        <v>27</v>
      </c>
      <c r="E148" s="42" t="s">
        <v>61</v>
      </c>
      <c r="F148" s="43" t="s">
        <v>39</v>
      </c>
      <c r="G148" s="43">
        <v>5</v>
      </c>
      <c r="H148" s="43">
        <v>4</v>
      </c>
      <c r="I148" s="43">
        <v>39</v>
      </c>
      <c r="J148" s="43">
        <v>177</v>
      </c>
      <c r="K148" s="44">
        <v>96.06</v>
      </c>
      <c r="L148" s="53" t="s">
        <v>93</v>
      </c>
    </row>
    <row r="149" spans="1:12" ht="15">
      <c r="A149" s="23"/>
      <c r="B149" s="15"/>
      <c r="C149" s="11"/>
      <c r="D149" s="7" t="s">
        <v>28</v>
      </c>
      <c r="E149" s="39" t="s">
        <v>153</v>
      </c>
      <c r="F149" s="40" t="s">
        <v>58</v>
      </c>
      <c r="G149" s="40">
        <v>7</v>
      </c>
      <c r="H149" s="40">
        <v>16</v>
      </c>
      <c r="I149" s="40">
        <v>12</v>
      </c>
      <c r="J149" s="40">
        <v>223</v>
      </c>
      <c r="K149" s="41">
        <v>279</v>
      </c>
      <c r="L149" s="52" t="s">
        <v>104</v>
      </c>
    </row>
    <row r="150" spans="1:12" ht="15">
      <c r="A150" s="23"/>
      <c r="B150" s="15"/>
      <c r="C150" s="11"/>
      <c r="D150" s="7" t="s">
        <v>29</v>
      </c>
      <c r="E150" s="42" t="s">
        <v>154</v>
      </c>
      <c r="F150" s="43">
        <v>150</v>
      </c>
      <c r="G150" s="43">
        <v>12</v>
      </c>
      <c r="H150" s="43">
        <v>10</v>
      </c>
      <c r="I150" s="43">
        <v>63</v>
      </c>
      <c r="J150" s="43">
        <v>385</v>
      </c>
      <c r="K150" s="44">
        <v>171</v>
      </c>
      <c r="L150" s="53" t="s">
        <v>124</v>
      </c>
    </row>
    <row r="151" spans="1:12" ht="15">
      <c r="A151" s="23"/>
      <c r="B151" s="15"/>
      <c r="C151" s="11"/>
      <c r="D151" s="7" t="s">
        <v>30</v>
      </c>
      <c r="E151" s="42" t="s">
        <v>60</v>
      </c>
      <c r="F151" s="43">
        <v>150</v>
      </c>
      <c r="G151" s="43">
        <v>0</v>
      </c>
      <c r="H151" s="43">
        <v>0</v>
      </c>
      <c r="I151" s="43">
        <v>24</v>
      </c>
      <c r="J151" s="43">
        <v>95</v>
      </c>
      <c r="K151" s="44">
        <v>352</v>
      </c>
      <c r="L151" s="54" t="s">
        <v>92</v>
      </c>
    </row>
    <row r="152" spans="1:12" ht="15">
      <c r="A152" s="23"/>
      <c r="B152" s="15"/>
      <c r="C152" s="11"/>
      <c r="D152" s="7" t="s">
        <v>31</v>
      </c>
      <c r="E152" s="42" t="s">
        <v>53</v>
      </c>
      <c r="F152" s="43">
        <v>40</v>
      </c>
      <c r="G152" s="43">
        <v>3</v>
      </c>
      <c r="H152" s="43">
        <v>1</v>
      </c>
      <c r="I152" s="43">
        <v>18</v>
      </c>
      <c r="J152" s="43">
        <v>96</v>
      </c>
      <c r="K152" s="44"/>
      <c r="L152" s="54" t="s">
        <v>114</v>
      </c>
    </row>
    <row r="153" spans="1:12" ht="15">
      <c r="A153" s="23"/>
      <c r="B153" s="15"/>
      <c r="C153" s="11"/>
      <c r="D153" s="7" t="s">
        <v>32</v>
      </c>
      <c r="E153" s="42" t="s">
        <v>54</v>
      </c>
      <c r="F153" s="43">
        <v>20</v>
      </c>
      <c r="G153" s="43">
        <v>1</v>
      </c>
      <c r="H153" s="43">
        <v>1</v>
      </c>
      <c r="I153" s="43">
        <v>10</v>
      </c>
      <c r="J153" s="43">
        <v>43</v>
      </c>
      <c r="K153" s="44"/>
      <c r="L153" s="54" t="s">
        <v>75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360</v>
      </c>
      <c r="G156" s="19">
        <f t="shared" ref="G156:J156" si="33">SUM(G147:G155)</f>
        <v>28</v>
      </c>
      <c r="H156" s="19">
        <f t="shared" si="33"/>
        <v>32</v>
      </c>
      <c r="I156" s="19">
        <f t="shared" si="33"/>
        <v>166</v>
      </c>
      <c r="J156" s="19">
        <f t="shared" si="33"/>
        <v>1019</v>
      </c>
      <c r="K156" s="25"/>
      <c r="L156" s="57" t="s">
        <v>155</v>
      </c>
    </row>
    <row r="157" spans="1:12" ht="15" customHeight="1" thickBot="1">
      <c r="A157" s="29">
        <f>A139</f>
        <v>2</v>
      </c>
      <c r="B157" s="30">
        <f>B139</f>
        <v>4</v>
      </c>
      <c r="C157" s="65" t="s">
        <v>4</v>
      </c>
      <c r="D157" s="67"/>
      <c r="E157" s="31"/>
      <c r="F157" s="32">
        <f>F146+F156</f>
        <v>860</v>
      </c>
      <c r="G157" s="32">
        <f t="shared" ref="G157" si="34">G146+G156</f>
        <v>45</v>
      </c>
      <c r="H157" s="32">
        <f t="shared" ref="H157" si="35">H146+H156</f>
        <v>59</v>
      </c>
      <c r="I157" s="32">
        <f t="shared" ref="I157" si="36">I146+I156</f>
        <v>287</v>
      </c>
      <c r="J157" s="32">
        <f t="shared" ref="J157:L157" si="37">J146+J156</f>
        <v>1798</v>
      </c>
      <c r="K157" s="32"/>
      <c r="L157" s="58">
        <f t="shared" si="37"/>
        <v>188.3</v>
      </c>
    </row>
    <row r="158" spans="1:12" ht="25.5">
      <c r="A158" s="20">
        <v>2</v>
      </c>
      <c r="B158" s="21">
        <v>5</v>
      </c>
      <c r="C158" s="22" t="s">
        <v>20</v>
      </c>
      <c r="D158" s="1" t="s">
        <v>21</v>
      </c>
      <c r="E158" s="39" t="s">
        <v>51</v>
      </c>
      <c r="F158" s="40" t="s">
        <v>39</v>
      </c>
      <c r="G158" s="40">
        <v>5</v>
      </c>
      <c r="H158" s="40">
        <v>6</v>
      </c>
      <c r="I158" s="40">
        <v>26</v>
      </c>
      <c r="J158" s="40">
        <v>227</v>
      </c>
      <c r="K158" s="41">
        <v>175</v>
      </c>
      <c r="L158" s="52" t="s">
        <v>83</v>
      </c>
    </row>
    <row r="159" spans="1:12" ht="15">
      <c r="A159" s="23"/>
      <c r="B159" s="15"/>
      <c r="C159" s="11"/>
      <c r="D159" s="6"/>
      <c r="E159" s="42" t="s">
        <v>156</v>
      </c>
      <c r="F159" s="43">
        <v>20</v>
      </c>
      <c r="G159" s="43">
        <v>0</v>
      </c>
      <c r="H159" s="43">
        <v>0</v>
      </c>
      <c r="I159" s="43">
        <v>13</v>
      </c>
      <c r="J159" s="43">
        <v>114</v>
      </c>
      <c r="K159" s="44"/>
      <c r="L159" s="53" t="s">
        <v>157</v>
      </c>
    </row>
    <row r="160" spans="1:12" ht="15">
      <c r="A160" s="23"/>
      <c r="B160" s="15"/>
      <c r="C160" s="11"/>
      <c r="D160" s="7" t="s">
        <v>22</v>
      </c>
      <c r="E160" s="42" t="s">
        <v>158</v>
      </c>
      <c r="F160" s="43">
        <v>200</v>
      </c>
      <c r="G160" s="43">
        <v>1</v>
      </c>
      <c r="H160" s="43">
        <v>2</v>
      </c>
      <c r="I160" s="43">
        <v>18</v>
      </c>
      <c r="J160" s="43">
        <v>91</v>
      </c>
      <c r="K160" s="44">
        <v>376</v>
      </c>
      <c r="L160" s="54" t="s">
        <v>74</v>
      </c>
    </row>
    <row r="161" spans="1:12" ht="15">
      <c r="A161" s="23"/>
      <c r="B161" s="15"/>
      <c r="C161" s="11"/>
      <c r="D161" s="7" t="s">
        <v>23</v>
      </c>
      <c r="E161" s="42" t="s">
        <v>53</v>
      </c>
      <c r="F161" s="43">
        <v>40</v>
      </c>
      <c r="G161" s="43">
        <v>3</v>
      </c>
      <c r="H161" s="43">
        <v>1</v>
      </c>
      <c r="I161" s="43">
        <v>19</v>
      </c>
      <c r="J161" s="43">
        <v>96</v>
      </c>
      <c r="K161" s="44"/>
      <c r="L161" s="54" t="s">
        <v>114</v>
      </c>
    </row>
    <row r="162" spans="1:12" ht="15">
      <c r="A162" s="23"/>
      <c r="B162" s="15"/>
      <c r="C162" s="11"/>
      <c r="D162" s="6"/>
      <c r="E162" s="42" t="s">
        <v>54</v>
      </c>
      <c r="F162" s="43">
        <v>30</v>
      </c>
      <c r="G162" s="43">
        <v>1</v>
      </c>
      <c r="H162" s="43">
        <v>1</v>
      </c>
      <c r="I162" s="43">
        <v>15</v>
      </c>
      <c r="J162" s="43">
        <v>64</v>
      </c>
      <c r="K162" s="44"/>
      <c r="L162" s="54" t="s">
        <v>72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53"/>
    </row>
    <row r="164" spans="1:12" ht="15">
      <c r="A164" s="24"/>
      <c r="B164" s="17"/>
      <c r="C164" s="8"/>
      <c r="D164" s="18" t="s">
        <v>33</v>
      </c>
      <c r="E164" s="9"/>
      <c r="F164" s="19">
        <f>SUM(F158:F163)</f>
        <v>290</v>
      </c>
      <c r="G164" s="19">
        <f t="shared" ref="G164:J164" si="38">SUM(G158:G163)</f>
        <v>10</v>
      </c>
      <c r="H164" s="19">
        <f t="shared" si="38"/>
        <v>10</v>
      </c>
      <c r="I164" s="19">
        <f t="shared" si="38"/>
        <v>91</v>
      </c>
      <c r="J164" s="19">
        <f t="shared" si="38"/>
        <v>592</v>
      </c>
      <c r="K164" s="25"/>
      <c r="L164" s="57" t="s">
        <v>159</v>
      </c>
    </row>
    <row r="165" spans="1:12" ht="15">
      <c r="A165" s="26">
        <f>A158</f>
        <v>2</v>
      </c>
      <c r="B165" s="13">
        <f>B158</f>
        <v>5</v>
      </c>
      <c r="C165" s="10" t="s">
        <v>25</v>
      </c>
      <c r="D165" s="7" t="s">
        <v>27</v>
      </c>
      <c r="E165" s="42" t="s">
        <v>160</v>
      </c>
      <c r="F165" s="43" t="s">
        <v>39</v>
      </c>
      <c r="G165" s="43">
        <v>2</v>
      </c>
      <c r="H165" s="43">
        <v>2</v>
      </c>
      <c r="I165" s="43">
        <v>16</v>
      </c>
      <c r="J165" s="43">
        <v>121</v>
      </c>
      <c r="K165" s="44">
        <v>101</v>
      </c>
      <c r="L165" s="53" t="s">
        <v>162</v>
      </c>
    </row>
    <row r="166" spans="1:12" ht="15.75" thickBot="1">
      <c r="A166" s="23"/>
      <c r="B166" s="15"/>
      <c r="C166" s="11"/>
      <c r="D166" s="7" t="s">
        <v>28</v>
      </c>
      <c r="E166" s="42" t="s">
        <v>161</v>
      </c>
      <c r="F166" s="43">
        <v>240</v>
      </c>
      <c r="G166" s="43">
        <v>16</v>
      </c>
      <c r="H166" s="43">
        <v>9</v>
      </c>
      <c r="I166" s="43">
        <v>4</v>
      </c>
      <c r="J166" s="43">
        <v>162</v>
      </c>
      <c r="K166" s="44">
        <v>637</v>
      </c>
      <c r="L166" s="53" t="s">
        <v>163</v>
      </c>
    </row>
    <row r="167" spans="1:12" ht="15">
      <c r="A167" s="23"/>
      <c r="B167" s="15"/>
      <c r="C167" s="11"/>
      <c r="D167" s="7" t="s">
        <v>30</v>
      </c>
      <c r="E167" s="39" t="s">
        <v>57</v>
      </c>
      <c r="F167" s="40">
        <v>100</v>
      </c>
      <c r="G167" s="40">
        <v>1</v>
      </c>
      <c r="H167" s="40">
        <v>0</v>
      </c>
      <c r="I167" s="40">
        <v>35</v>
      </c>
      <c r="J167" s="40">
        <v>144</v>
      </c>
      <c r="K167" s="41">
        <v>388.06</v>
      </c>
      <c r="L167" s="52" t="s">
        <v>89</v>
      </c>
    </row>
    <row r="168" spans="1:12" ht="15">
      <c r="A168" s="23"/>
      <c r="B168" s="15"/>
      <c r="C168" s="11"/>
      <c r="D168" s="7" t="s">
        <v>23</v>
      </c>
      <c r="E168" s="42" t="s">
        <v>53</v>
      </c>
      <c r="F168" s="43">
        <v>30</v>
      </c>
      <c r="G168" s="43">
        <v>2</v>
      </c>
      <c r="H168" s="43">
        <v>1</v>
      </c>
      <c r="I168" s="43">
        <v>14</v>
      </c>
      <c r="J168" s="43">
        <v>72</v>
      </c>
      <c r="K168" s="44"/>
      <c r="L168" s="54" t="s">
        <v>77</v>
      </c>
    </row>
    <row r="169" spans="1:12" ht="15">
      <c r="A169" s="23"/>
      <c r="B169" s="15"/>
      <c r="C169" s="11"/>
      <c r="D169" s="6" t="s">
        <v>23</v>
      </c>
      <c r="E169" s="42" t="s">
        <v>54</v>
      </c>
      <c r="F169" s="43">
        <v>20</v>
      </c>
      <c r="G169" s="43">
        <v>1</v>
      </c>
      <c r="H169" s="43">
        <v>1</v>
      </c>
      <c r="I169" s="43">
        <v>10</v>
      </c>
      <c r="J169" s="43">
        <v>43</v>
      </c>
      <c r="K169" s="44"/>
      <c r="L169" s="54" t="s">
        <v>75</v>
      </c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54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54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5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390</v>
      </c>
      <c r="G174" s="19">
        <f>SUM(G165:G173)</f>
        <v>22</v>
      </c>
      <c r="H174" s="19">
        <f>SUM(H165:H173)</f>
        <v>13</v>
      </c>
      <c r="I174" s="19">
        <f>SUM(I165:I173)</f>
        <v>79</v>
      </c>
      <c r="J174" s="19">
        <f>SUM(J165:J173)</f>
        <v>542</v>
      </c>
      <c r="K174" s="25"/>
      <c r="L174" s="57" t="s">
        <v>164</v>
      </c>
    </row>
    <row r="175" spans="1:12" ht="15" customHeight="1" thickBot="1">
      <c r="A175" s="29">
        <f>A158</f>
        <v>2</v>
      </c>
      <c r="B175" s="30">
        <f>B158</f>
        <v>5</v>
      </c>
      <c r="C175" s="65" t="s">
        <v>4</v>
      </c>
      <c r="D175" s="67"/>
      <c r="E175" s="31"/>
      <c r="F175" s="32">
        <f>F164+F174</f>
        <v>680</v>
      </c>
      <c r="G175" s="32">
        <f>G164+G174</f>
        <v>32</v>
      </c>
      <c r="H175" s="32">
        <f>H164+H174</f>
        <v>23</v>
      </c>
      <c r="I175" s="32">
        <f t="shared" ref="I175" si="39">I164+I174</f>
        <v>170</v>
      </c>
      <c r="J175" s="32">
        <f t="shared" ref="J175:L175" si="40">J164+J174</f>
        <v>1134</v>
      </c>
      <c r="K175" s="32"/>
      <c r="L175" s="58">
        <f t="shared" si="40"/>
        <v>191.07999999999998</v>
      </c>
    </row>
    <row r="176" spans="1:12" ht="15">
      <c r="A176" s="20">
        <v>2</v>
      </c>
      <c r="B176" s="21">
        <v>6</v>
      </c>
      <c r="C176" s="22" t="s">
        <v>20</v>
      </c>
      <c r="D176" s="5"/>
      <c r="E176" s="39"/>
      <c r="F176" s="40"/>
      <c r="G176" s="40"/>
      <c r="H176" s="40"/>
      <c r="I176" s="40"/>
      <c r="J176" s="40"/>
      <c r="K176" s="41"/>
      <c r="L176" s="52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54"/>
    </row>
    <row r="178" spans="1:12" ht="15">
      <c r="A178" s="23"/>
      <c r="B178" s="15"/>
      <c r="C178" s="11"/>
      <c r="D178" s="7"/>
      <c r="E178" s="42"/>
      <c r="F178" s="43"/>
      <c r="G178" s="43"/>
      <c r="H178" s="43"/>
      <c r="I178" s="43"/>
      <c r="J178" s="43"/>
      <c r="K178" s="44"/>
      <c r="L178" s="54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54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5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54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53"/>
    </row>
    <row r="183" spans="1:12" ht="15.75" customHeight="1">
      <c r="A183" s="24"/>
      <c r="B183" s="17"/>
      <c r="C183" s="8"/>
      <c r="D183" s="18"/>
      <c r="E183" s="9"/>
      <c r="F183" s="19"/>
      <c r="G183" s="19"/>
      <c r="H183" s="19"/>
      <c r="I183" s="19"/>
      <c r="J183" s="19"/>
      <c r="K183" s="25"/>
      <c r="L183" s="57"/>
    </row>
    <row r="184" spans="1:12" ht="15">
      <c r="A184" s="26">
        <f>A176</f>
        <v>2</v>
      </c>
      <c r="B184" s="13">
        <f>B176</f>
        <v>6</v>
      </c>
      <c r="C184" s="10" t="s">
        <v>25</v>
      </c>
      <c r="D184" s="7"/>
      <c r="E184" s="42"/>
      <c r="F184" s="43"/>
      <c r="G184" s="43"/>
      <c r="H184" s="43"/>
      <c r="I184" s="43"/>
      <c r="J184" s="43"/>
      <c r="K184" s="44"/>
      <c r="L184" s="53"/>
    </row>
    <row r="185" spans="1:12" ht="15">
      <c r="A185" s="23"/>
      <c r="B185" s="15"/>
      <c r="C185" s="11"/>
      <c r="D185" s="7"/>
      <c r="E185" s="42"/>
      <c r="F185" s="43"/>
      <c r="G185" s="43"/>
      <c r="H185" s="43"/>
      <c r="I185" s="43"/>
      <c r="J185" s="43"/>
      <c r="K185" s="44"/>
      <c r="L185" s="5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5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5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5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54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54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5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53"/>
    </row>
    <row r="193" spans="1:12" ht="15">
      <c r="A193" s="24"/>
      <c r="B193" s="17"/>
      <c r="C193" s="8"/>
      <c r="D193" s="18"/>
      <c r="E193" s="9"/>
      <c r="F193" s="19"/>
      <c r="G193" s="19"/>
      <c r="H193" s="19"/>
      <c r="I193" s="19"/>
      <c r="J193" s="19"/>
      <c r="K193" s="25"/>
      <c r="L193" s="57"/>
    </row>
    <row r="194" spans="1:12" ht="15" customHeight="1" thickBot="1">
      <c r="A194" s="29"/>
      <c r="B194" s="30">
        <f>B176</f>
        <v>6</v>
      </c>
      <c r="C194" s="65" t="s">
        <v>4</v>
      </c>
      <c r="D194" s="67"/>
      <c r="E194" s="31"/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/>
      <c r="L194" s="60" t="s">
        <v>109</v>
      </c>
    </row>
    <row r="195" spans="1:12" ht="13.5" thickBot="1">
      <c r="A195" s="27"/>
      <c r="B195" s="28"/>
      <c r="C195" s="68" t="s">
        <v>5</v>
      </c>
      <c r="D195" s="68"/>
      <c r="E195" s="68"/>
      <c r="F195" s="34">
        <f>(F24+F43+F62+F81+F100+F119+F138+F157+F175+F194)/(IF(F24=0,0,1)+IF(F43=0,0,1)+IF(F62=0,0,1)+IF(F81=0,0,1)+IF(F100=0,0,1)+IF(F119=0,0,1)+IF(F138=0,0,1)+IF(F157=0,0,1)+IF(F175=0,0,1)+IF(F194=0,0,1))</f>
        <v>824.55555555555554</v>
      </c>
      <c r="G195" s="34">
        <f>(G24+G43+G62+G81+G100+G119+G138+G157+G175+G194)/(IF(G24=0,0,1)+IF(G43=0,0,1)+IF(G62=0,0,1)+IF(G81=0,0,1)+IF(G100=0,0,1)+IF(G119=0,0,1)+IF(G138=0,0,1)+IF(G157=0,0,1)+IF(G175=0,0,1)+IF(G194=0,0,1))</f>
        <v>48.444444444444443</v>
      </c>
      <c r="H195" s="34">
        <f>(H24+H43+H62+H81+H100+H119+H138+H157+H175+H194)/(IF(H24=0,0,1)+IF(H43=0,0,1)+IF(H62=0,0,1)+IF(H81=0,0,1)+IF(H100=0,0,1)+IF(H119=0,0,1)+IF(H138=0,0,1)+IF(H157=0,0,1)+IF(H175=0,0,1)+IF(H194=0,0,1))</f>
        <v>50.666666666666664</v>
      </c>
      <c r="I195" s="34">
        <f>(I24+I43+I62+I81+I100+I119+I138+I157+I175+I194)/(IF(I24=0,0,1)+IF(I43=0,0,1)+IF(I62=0,0,1)+IF(I81=0,0,1)+IF(I100=0,0,1)+IF(I119=0,0,1)+IF(I138=0,0,1)+IF(I157=0,0,1)+IF(I175=0,0,1)+IF(I194=0,0,1))</f>
        <v>216</v>
      </c>
      <c r="J195" s="34">
        <f>(J24+J43+J62+J81+J100+J119+J138+J157+J175+J194)/(IF(J24=0,0,1)+IF(J43=0,0,1)+IF(J62=0,0,1)+IF(J81=0,0,1)+IF(J100=0,0,1)+IF(J119=0,0,1)+IF(J138=0,0,1)+IF(J157=0,0,1)+IF(J175=0,0,1)+IF(J194=0,0,1))</f>
        <v>1800.4444444444443</v>
      </c>
      <c r="K195" s="34"/>
      <c r="L195" s="59">
        <f>(L24+L43+L62+L81+L100+L119+L138+L157+L175+L194)/(IF(L24=0,0,1)+IF(L43=0,0,1)+IF(L62=0,0,1)+IF(L81=0,0,1)+IF(L100=0,0,1)+IF(L119=0,0,1)+IF(L138=0,0,1)+IF(L157=0,0,1)+IF(L175=0,0,1)+IF(L194=0,0,1))</f>
        <v>169.98399999999998</v>
      </c>
    </row>
  </sheetData>
  <mergeCells count="14">
    <mergeCell ref="C81:D81"/>
    <mergeCell ref="C100:D100"/>
    <mergeCell ref="C24:D24"/>
    <mergeCell ref="C195:E195"/>
    <mergeCell ref="C194:D194"/>
    <mergeCell ref="C119:D119"/>
    <mergeCell ref="C138:D138"/>
    <mergeCell ref="C157:D157"/>
    <mergeCell ref="C175:D17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Юля</cp:lastModifiedBy>
  <dcterms:created xsi:type="dcterms:W3CDTF">2022-05-16T14:23:56Z</dcterms:created>
  <dcterms:modified xsi:type="dcterms:W3CDTF">2023-11-13T06:49:54Z</dcterms:modified>
</cp:coreProperties>
</file>