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49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4" i="1"/>
  <c r="J23" i="1"/>
  <c r="I23" i="1"/>
  <c r="H23" i="1"/>
  <c r="G23" i="1"/>
  <c r="F23" i="1"/>
  <c r="B14" i="1"/>
  <c r="A14" i="1"/>
  <c r="J13" i="1"/>
  <c r="I13" i="1"/>
  <c r="H13" i="1"/>
  <c r="G13" i="1"/>
  <c r="F13" i="1"/>
  <c r="G176" i="1" l="1"/>
  <c r="F176" i="1"/>
  <c r="L157" i="1"/>
  <c r="I157" i="1"/>
  <c r="G157" i="1"/>
  <c r="J157" i="1"/>
  <c r="L138" i="1"/>
  <c r="H138" i="1"/>
  <c r="L119" i="1"/>
  <c r="J119" i="1"/>
  <c r="I119" i="1"/>
  <c r="G119" i="1"/>
  <c r="H119" i="1"/>
  <c r="F119" i="1"/>
  <c r="F100" i="1"/>
  <c r="L100" i="1"/>
  <c r="H100" i="1"/>
  <c r="I100" i="1"/>
  <c r="G100" i="1"/>
  <c r="J100" i="1"/>
  <c r="L81" i="1"/>
  <c r="F81" i="1"/>
  <c r="J81" i="1"/>
  <c r="I81" i="1"/>
  <c r="H81" i="1"/>
  <c r="G81" i="1"/>
  <c r="J62" i="1"/>
  <c r="I62" i="1"/>
  <c r="H62" i="1"/>
  <c r="G62" i="1"/>
  <c r="L62" i="1"/>
  <c r="F62" i="1"/>
  <c r="F43" i="1"/>
  <c r="H43" i="1"/>
  <c r="L43" i="1"/>
  <c r="G43" i="1"/>
  <c r="J43" i="1"/>
  <c r="I43" i="1"/>
  <c r="J24" i="1"/>
  <c r="I24" i="1"/>
  <c r="F24" i="1"/>
  <c r="H24" i="1"/>
  <c r="G24" i="1"/>
  <c r="F196" i="1" l="1"/>
  <c r="H196" i="1"/>
  <c r="L196" i="1"/>
  <c r="G196" i="1"/>
  <c r="J196" i="1"/>
  <c r="I196" i="1"/>
</calcChain>
</file>

<file path=xl/sharedStrings.xml><?xml version="1.0" encoding="utf-8"?>
<sst xmlns="http://schemas.openxmlformats.org/spreadsheetml/2006/main" count="427" uniqueCount="153">
  <si>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</si>
  <si>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</si>
  <si>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</si>
  <si>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</si>
  <si>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</si>
  <si>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</si>
  <si>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</si>
  <si>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</si>
  <si>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</si>
  <si>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</si>
  <si>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</si>
  <si>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</si>
  <si>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</si>
  <si>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</si>
  <si>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</si>
  <si>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</si>
  <si>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</si>
  <si>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</si>
  <si>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</si>
  <si>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</si>
  <si>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</si>
  <si>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</si>
  <si>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</si>
  <si>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</si>
  <si>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</si>
  <si>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</si>
  <si>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</si>
  <si>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</si>
  <si>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</si>
  <si>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</si>
  <si>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</si>
  <si>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</si>
  <si>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</si>
  <si>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</si>
  <si>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</si>
  <si>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</si>
  <si>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</si>
  <si>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</si>
  <si>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</si>
  <si>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пшена с маслом</t>
  </si>
  <si>
    <t>200/10</t>
  </si>
  <si>
    <t xml:space="preserve">Кофейный напиток с молоком </t>
  </si>
  <si>
    <t>(крупа, молоко, вода, сахар, масло сливочное)</t>
  </si>
  <si>
    <t>Хлеб ржаной</t>
  </si>
  <si>
    <t>Хлеб пшенчный</t>
  </si>
  <si>
    <t>сыр</t>
  </si>
  <si>
    <t>Сыр (порциями)</t>
  </si>
  <si>
    <t xml:space="preserve">Суп картофельный с бобовыми </t>
  </si>
  <si>
    <t>Биточки (свинина)</t>
  </si>
  <si>
    <t>Суп картофельный с бобовыми</t>
  </si>
  <si>
    <t>Рис припущенный</t>
  </si>
  <si>
    <t>Чай с сахаром</t>
  </si>
  <si>
    <t>гренки</t>
  </si>
  <si>
    <t>Бурасова И.Ю.</t>
  </si>
  <si>
    <t>Зразы рубленые (свинина)</t>
  </si>
  <si>
    <t xml:space="preserve">Макаронные изделия </t>
  </si>
  <si>
    <t>сок</t>
  </si>
  <si>
    <t>Сок фруктовые и ягодные</t>
  </si>
  <si>
    <t xml:space="preserve">Борщ с капустой и картофелем со сметаной </t>
  </si>
  <si>
    <t>соус</t>
  </si>
  <si>
    <t xml:space="preserve">Соус красный основной </t>
  </si>
  <si>
    <t>Каша вязкая молочная "Дружба" (из пшена и риса) с маслом</t>
  </si>
  <si>
    <t>Фрукт свежий</t>
  </si>
  <si>
    <t>Хлеб пшеничный</t>
  </si>
  <si>
    <t xml:space="preserve">Хлеб ржаной </t>
  </si>
  <si>
    <t xml:space="preserve">Суп картофельный с макаронными изделиями </t>
  </si>
  <si>
    <t xml:space="preserve">Плов из бройлер-цыплят </t>
  </si>
  <si>
    <t>Компот из ягод (заморозка)</t>
  </si>
  <si>
    <t>60/30</t>
  </si>
  <si>
    <t xml:space="preserve">Пюре картофельное </t>
  </si>
  <si>
    <t>Кисель "Витошка"</t>
  </si>
  <si>
    <t>Рассольник ленинградский со сметаной</t>
  </si>
  <si>
    <t>70/30</t>
  </si>
  <si>
    <t xml:space="preserve">Чай с лимоном </t>
  </si>
  <si>
    <t xml:space="preserve">Омлет натуральный </t>
  </si>
  <si>
    <t xml:space="preserve">Сыр порциями </t>
  </si>
  <si>
    <t xml:space="preserve">Хлеб пшеничный </t>
  </si>
  <si>
    <t xml:space="preserve">Щи из свежей капусты с картофелем и со сметаной </t>
  </si>
  <si>
    <t>Каша Царская с курой</t>
  </si>
  <si>
    <t xml:space="preserve">Компот из смеси сухофруктов </t>
  </si>
  <si>
    <t xml:space="preserve">Каша гречневая рассыпчатая </t>
  </si>
  <si>
    <t xml:space="preserve">Гренки </t>
  </si>
  <si>
    <t>Чай с лимоном</t>
  </si>
  <si>
    <t>200/7</t>
  </si>
  <si>
    <t>Каша вязкая молочная из риса с маслом</t>
  </si>
  <si>
    <t xml:space="preserve">Фрукт свежий </t>
  </si>
  <si>
    <t xml:space="preserve">Запеканка рисовая с творогом </t>
  </si>
  <si>
    <t xml:space="preserve">Молоко сгущеное </t>
  </si>
  <si>
    <t>Масло (порциями)</t>
  </si>
  <si>
    <t>Каша гречневая рассыпчатая</t>
  </si>
  <si>
    <t>Тефтели (свинина)</t>
  </si>
  <si>
    <t xml:space="preserve">Школа № 14 </t>
  </si>
  <si>
    <t>Директор</t>
  </si>
  <si>
    <t>75,31</t>
  </si>
  <si>
    <t>2,04</t>
  </si>
  <si>
    <t>10,59</t>
  </si>
  <si>
    <t>91,84</t>
  </si>
  <si>
    <t>95,08</t>
  </si>
  <si>
    <t>15,06</t>
  </si>
  <si>
    <t>Макаронные изделия отварные</t>
  </si>
  <si>
    <t>2,88</t>
  </si>
  <si>
    <t>72,03</t>
  </si>
  <si>
    <t>104,31</t>
  </si>
  <si>
    <t>Тефтели 2-й вариант (свин)</t>
  </si>
  <si>
    <t>44,05</t>
  </si>
  <si>
    <t>89,99</t>
  </si>
  <si>
    <t>107,17</t>
  </si>
  <si>
    <t>100,36</t>
  </si>
  <si>
    <t>107,22</t>
  </si>
  <si>
    <t>19,68</t>
  </si>
  <si>
    <t>95,25</t>
  </si>
  <si>
    <t>99,80</t>
  </si>
  <si>
    <t>74,26</t>
  </si>
  <si>
    <t>105,19</t>
  </si>
  <si>
    <t>86,62</t>
  </si>
  <si>
    <t>5,76</t>
  </si>
  <si>
    <t>43,18</t>
  </si>
  <si>
    <t>101,68</t>
  </si>
  <si>
    <t>29,23</t>
  </si>
  <si>
    <t>04,08</t>
  </si>
  <si>
    <t>19,44</t>
  </si>
  <si>
    <t>53,12</t>
  </si>
  <si>
    <t>15,71</t>
  </si>
  <si>
    <t>4,38</t>
  </si>
  <si>
    <t>1,92</t>
  </si>
  <si>
    <t>4,08</t>
  </si>
  <si>
    <t>52,48</t>
  </si>
  <si>
    <t>3,06</t>
  </si>
  <si>
    <t>21,60</t>
  </si>
  <si>
    <t>2,99</t>
  </si>
  <si>
    <t>99,33</t>
  </si>
  <si>
    <t xml:space="preserve">36,69 </t>
  </si>
  <si>
    <t>27,00</t>
  </si>
  <si>
    <t>12,29</t>
  </si>
  <si>
    <t>71,73</t>
  </si>
  <si>
    <t>15,31</t>
  </si>
  <si>
    <t>26,00</t>
  </si>
  <si>
    <t>14,00</t>
  </si>
  <si>
    <t>19,47</t>
  </si>
  <si>
    <t>7,84</t>
  </si>
  <si>
    <t>54,94</t>
  </si>
  <si>
    <t>29,16</t>
  </si>
  <si>
    <t>6,12</t>
  </si>
  <si>
    <t>16,90</t>
  </si>
  <si>
    <t>73,76</t>
  </si>
  <si>
    <t>11,58</t>
  </si>
  <si>
    <t>30,06</t>
  </si>
  <si>
    <t>18,16</t>
  </si>
  <si>
    <t>32,40</t>
  </si>
  <si>
    <t>5,10</t>
  </si>
  <si>
    <t>9,12</t>
  </si>
  <si>
    <t>7,14</t>
  </si>
  <si>
    <t>18,96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</si>
</sst>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0" borderId="0" xfId="0" applyNumberFormat="1" applyFont="1"/>
    <xf numFmtId="49" fontId="12" fillId="2" borderId="2" xfId="1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/>
    <xf numFmtId="49" fontId="9" fillId="0" borderId="1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5" sqref="L1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1.85546875" style="57" bestFit="1" customWidth="1"/>
    <col min="13" max="16384" width="9.140625" style="2"/>
  </cols>
  <sheetData>
    <row r="1" spans="1:14" ht="15" x14ac:dyDescent="0.25">
      <c r="A1" s="1" t="s">
        <v>7</v>
      </c>
      <c r="C1" s="62" t="s">
        <v>91</v>
      </c>
      <c r="D1" s="63"/>
      <c r="E1" s="63"/>
      <c r="F1" s="12" t="s">
        <v>16</v>
      </c>
      <c r="G1" s="2" t="s">
        <v>17</v>
      </c>
      <c r="H1" s="64" t="s">
        <v>92</v>
      </c>
      <c r="I1" s="65"/>
      <c r="J1" s="65"/>
      <c r="K1" s="65"/>
    </row>
    <row r="2" spans="1:14" ht="18" x14ac:dyDescent="0.2">
      <c r="A2" s="35" t="s">
        <v>6</v>
      </c>
      <c r="C2" s="2"/>
      <c r="G2" s="2" t="s">
        <v>18</v>
      </c>
      <c r="H2" s="65" t="s">
        <v>53</v>
      </c>
      <c r="I2" s="65"/>
      <c r="J2" s="65"/>
      <c r="K2" s="65"/>
    </row>
    <row r="3" spans="1:14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11</v>
      </c>
      <c r="J3" s="49">
        <v>2023</v>
      </c>
      <c r="K3" s="50"/>
    </row>
    <row r="4" spans="1:14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4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58" t="s">
        <v>35</v>
      </c>
    </row>
    <row r="6" spans="1:14" ht="15" x14ac:dyDescent="0.25">
      <c r="A6" s="20">
        <v>3</v>
      </c>
      <c r="B6" s="21">
        <v>1</v>
      </c>
      <c r="C6" s="22" t="s">
        <v>20</v>
      </c>
      <c r="D6" s="5" t="s">
        <v>21</v>
      </c>
      <c r="E6" s="39" t="s">
        <v>39</v>
      </c>
      <c r="F6" s="40" t="s">
        <v>40</v>
      </c>
      <c r="G6" s="40">
        <v>9</v>
      </c>
      <c r="H6" s="40">
        <v>12</v>
      </c>
      <c r="I6" s="40">
        <v>43</v>
      </c>
      <c r="J6" s="40">
        <v>290</v>
      </c>
      <c r="K6" s="41">
        <v>173</v>
      </c>
      <c r="L6" s="53" t="s">
        <v>118</v>
      </c>
      <c r="M6" s="51"/>
    </row>
    <row r="7" spans="1:14" ht="15" x14ac:dyDescent="0.25">
      <c r="A7" s="23"/>
      <c r="B7" s="15"/>
      <c r="C7" s="11"/>
      <c r="D7" s="6"/>
      <c r="E7" s="42" t="s">
        <v>42</v>
      </c>
      <c r="F7" s="43"/>
      <c r="G7" s="43"/>
      <c r="H7" s="43"/>
      <c r="I7" s="43"/>
      <c r="J7" s="43"/>
      <c r="K7" s="44"/>
      <c r="L7" s="55"/>
      <c r="M7" s="51"/>
    </row>
    <row r="8" spans="1:14" ht="15.75" thickBot="1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</v>
      </c>
      <c r="H8" s="43">
        <v>3</v>
      </c>
      <c r="I8" s="43">
        <v>16</v>
      </c>
      <c r="J8" s="43">
        <v>101</v>
      </c>
      <c r="K8" s="44">
        <v>379</v>
      </c>
      <c r="L8" s="55" t="s">
        <v>109</v>
      </c>
      <c r="M8" s="51"/>
    </row>
    <row r="9" spans="1:14" ht="15.75" thickBot="1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</v>
      </c>
      <c r="H9" s="43">
        <v>1</v>
      </c>
      <c r="I9" s="43">
        <v>19</v>
      </c>
      <c r="J9" s="43">
        <v>96</v>
      </c>
      <c r="K9" s="44"/>
      <c r="L9" s="54" t="s">
        <v>119</v>
      </c>
      <c r="M9" s="51"/>
    </row>
    <row r="10" spans="1:14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3"/>
      <c r="M10" s="51"/>
    </row>
    <row r="11" spans="1:14" ht="15" x14ac:dyDescent="0.25">
      <c r="A11" s="23"/>
      <c r="B11" s="15"/>
      <c r="C11" s="11"/>
      <c r="D11" s="6" t="s">
        <v>23</v>
      </c>
      <c r="E11" s="42" t="s">
        <v>43</v>
      </c>
      <c r="F11" s="43">
        <v>30</v>
      </c>
      <c r="G11" s="43">
        <v>1</v>
      </c>
      <c r="H11" s="43">
        <v>1</v>
      </c>
      <c r="I11" s="43">
        <v>15</v>
      </c>
      <c r="J11" s="43">
        <v>64</v>
      </c>
      <c r="K11" s="44"/>
      <c r="L11" s="52" t="s">
        <v>100</v>
      </c>
      <c r="M11" s="51"/>
    </row>
    <row r="12" spans="1:14" ht="15" x14ac:dyDescent="0.25">
      <c r="A12" s="23"/>
      <c r="B12" s="15"/>
      <c r="C12" s="11"/>
      <c r="D12" s="6" t="s">
        <v>45</v>
      </c>
      <c r="E12" s="42" t="s">
        <v>46</v>
      </c>
      <c r="F12" s="43">
        <v>20</v>
      </c>
      <c r="G12" s="43">
        <v>5</v>
      </c>
      <c r="H12" s="43">
        <v>5</v>
      </c>
      <c r="I12" s="43"/>
      <c r="J12" s="43">
        <v>69</v>
      </c>
      <c r="K12" s="44">
        <v>15</v>
      </c>
      <c r="L12" s="55" t="s">
        <v>120</v>
      </c>
      <c r="M12" s="51"/>
      <c r="N12" s="57"/>
    </row>
    <row r="13" spans="1:14" ht="15" x14ac:dyDescent="0.25">
      <c r="A13" s="24"/>
      <c r="B13" s="17"/>
      <c r="C13" s="8"/>
      <c r="D13" s="18" t="s">
        <v>33</v>
      </c>
      <c r="E13" s="9"/>
      <c r="F13" s="19">
        <f>SUM(F6:F12)</f>
        <v>290</v>
      </c>
      <c r="G13" s="19">
        <f t="shared" ref="G13:J13" si="0">SUM(G6:G12)</f>
        <v>21</v>
      </c>
      <c r="H13" s="19">
        <f t="shared" si="0"/>
        <v>22</v>
      </c>
      <c r="I13" s="19">
        <f t="shared" si="0"/>
        <v>93</v>
      </c>
      <c r="J13" s="19">
        <f t="shared" si="0"/>
        <v>620</v>
      </c>
      <c r="K13" s="25"/>
      <c r="L13" s="59" t="s">
        <v>93</v>
      </c>
      <c r="M13" s="51"/>
    </row>
    <row r="14" spans="1:14" ht="15" x14ac:dyDescent="0.25">
      <c r="A14" s="26">
        <f>A6</f>
        <v>3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5"/>
      <c r="M14" s="51"/>
    </row>
    <row r="15" spans="1:14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4</v>
      </c>
      <c r="H15" s="43">
        <v>7</v>
      </c>
      <c r="I15" s="43">
        <v>53</v>
      </c>
      <c r="J15" s="43">
        <v>173</v>
      </c>
      <c r="K15" s="44">
        <v>102</v>
      </c>
      <c r="L15" s="56" t="s">
        <v>95</v>
      </c>
      <c r="M15" s="51"/>
    </row>
    <row r="16" spans="1:14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12</v>
      </c>
      <c r="H16" s="43">
        <v>23</v>
      </c>
      <c r="I16" s="43">
        <v>24</v>
      </c>
      <c r="J16" s="43">
        <v>320</v>
      </c>
      <c r="K16" s="44">
        <v>268.02999999999997</v>
      </c>
      <c r="L16" s="55" t="s">
        <v>121</v>
      </c>
      <c r="M16" s="51"/>
    </row>
    <row r="17" spans="1:13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4</v>
      </c>
      <c r="H17" s="43">
        <v>5</v>
      </c>
      <c r="I17" s="43">
        <v>52</v>
      </c>
      <c r="J17" s="43">
        <v>256</v>
      </c>
      <c r="K17" s="44">
        <v>305</v>
      </c>
      <c r="L17" s="55" t="s">
        <v>122</v>
      </c>
      <c r="M17" s="51"/>
    </row>
    <row r="18" spans="1:13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376</v>
      </c>
      <c r="L18" s="56" t="s">
        <v>123</v>
      </c>
      <c r="M18" s="51"/>
    </row>
    <row r="19" spans="1:13" ht="15" x14ac:dyDescent="0.25">
      <c r="A19" s="23"/>
      <c r="B19" s="15"/>
      <c r="C19" s="11"/>
      <c r="D19" s="7" t="s">
        <v>31</v>
      </c>
      <c r="E19" s="42" t="s">
        <v>44</v>
      </c>
      <c r="F19" s="43">
        <v>20</v>
      </c>
      <c r="G19" s="43">
        <v>2</v>
      </c>
      <c r="H19" s="43"/>
      <c r="I19" s="43">
        <v>10</v>
      </c>
      <c r="J19" s="43">
        <v>48</v>
      </c>
      <c r="K19" s="44"/>
      <c r="L19" s="56" t="s">
        <v>94</v>
      </c>
      <c r="M19" s="51"/>
    </row>
    <row r="20" spans="1:13" ht="15" x14ac:dyDescent="0.25">
      <c r="A20" s="23"/>
      <c r="B20" s="15"/>
      <c r="C20" s="11"/>
      <c r="D20" s="7" t="s">
        <v>32</v>
      </c>
      <c r="E20" s="42" t="s">
        <v>43</v>
      </c>
      <c r="F20" s="43">
        <v>20</v>
      </c>
      <c r="G20" s="43">
        <v>1</v>
      </c>
      <c r="H20" s="43">
        <v>1</v>
      </c>
      <c r="I20" s="43">
        <v>10</v>
      </c>
      <c r="J20" s="43">
        <v>43</v>
      </c>
      <c r="K20" s="44"/>
      <c r="L20" s="56" t="s">
        <v>124</v>
      </c>
      <c r="M20" s="51"/>
    </row>
    <row r="21" spans="1:13" ht="15" x14ac:dyDescent="0.25">
      <c r="A21" s="23"/>
      <c r="B21" s="15"/>
      <c r="C21" s="11"/>
      <c r="D21" s="6" t="s">
        <v>52</v>
      </c>
      <c r="E21" s="42" t="s">
        <v>52</v>
      </c>
      <c r="F21" s="43">
        <v>20</v>
      </c>
      <c r="G21" s="43">
        <v>2</v>
      </c>
      <c r="H21" s="43">
        <v>0</v>
      </c>
      <c r="I21" s="43">
        <v>12</v>
      </c>
      <c r="J21" s="43">
        <v>63</v>
      </c>
      <c r="K21" s="44">
        <v>371</v>
      </c>
      <c r="L21" s="56" t="s">
        <v>125</v>
      </c>
      <c r="M21" s="51"/>
    </row>
    <row r="22" spans="1:13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5"/>
      <c r="M22" s="51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1">SUM(G14:G22)</f>
        <v>25</v>
      </c>
      <c r="H23" s="19">
        <f t="shared" si="1"/>
        <v>36</v>
      </c>
      <c r="I23" s="19">
        <f t="shared" si="1"/>
        <v>176</v>
      </c>
      <c r="J23" s="19">
        <f t="shared" si="1"/>
        <v>963</v>
      </c>
      <c r="K23" s="25"/>
      <c r="L23" s="59" t="s">
        <v>96</v>
      </c>
      <c r="M23" s="51"/>
    </row>
    <row r="24" spans="1:13" ht="15" x14ac:dyDescent="0.2">
      <c r="A24" s="29">
        <f>A6</f>
        <v>3</v>
      </c>
      <c r="B24" s="30">
        <f>B6</f>
        <v>1</v>
      </c>
      <c r="C24" s="66" t="s">
        <v>4</v>
      </c>
      <c r="D24" s="67"/>
      <c r="E24" s="31"/>
      <c r="F24" s="32">
        <f>F13+F23</f>
        <v>990</v>
      </c>
      <c r="G24" s="32">
        <f t="shared" ref="G24:J24" si="2">G13+G23</f>
        <v>46</v>
      </c>
      <c r="H24" s="32">
        <f t="shared" si="2"/>
        <v>58</v>
      </c>
      <c r="I24" s="32">
        <f t="shared" si="2"/>
        <v>269</v>
      </c>
      <c r="J24" s="32">
        <f t="shared" si="2"/>
        <v>1583</v>
      </c>
      <c r="K24" s="32"/>
      <c r="L24" s="60">
        <f t="shared" ref="L24" si="3">L13+L23</f>
        <v>167.15</v>
      </c>
    </row>
    <row r="25" spans="1:13" ht="15" x14ac:dyDescent="0.25">
      <c r="A25" s="14">
        <v>3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90</v>
      </c>
      <c r="G25" s="40">
        <v>11</v>
      </c>
      <c r="H25" s="40">
        <v>20</v>
      </c>
      <c r="I25" s="40">
        <v>15</v>
      </c>
      <c r="J25" s="40">
        <v>285</v>
      </c>
      <c r="K25" s="41">
        <v>274</v>
      </c>
      <c r="L25" s="53" t="s">
        <v>126</v>
      </c>
    </row>
    <row r="26" spans="1:13" ht="15" x14ac:dyDescent="0.25">
      <c r="A26" s="14"/>
      <c r="B26" s="15"/>
      <c r="C26" s="11"/>
      <c r="D26" s="6"/>
      <c r="E26" s="42" t="s">
        <v>99</v>
      </c>
      <c r="F26" s="43">
        <v>150</v>
      </c>
      <c r="G26" s="43">
        <v>5</v>
      </c>
      <c r="H26" s="43">
        <v>5</v>
      </c>
      <c r="I26" s="43">
        <v>26</v>
      </c>
      <c r="J26" s="43">
        <v>227</v>
      </c>
      <c r="K26" s="44">
        <v>309</v>
      </c>
      <c r="L26" s="56" t="s">
        <v>98</v>
      </c>
    </row>
    <row r="27" spans="1:13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55"/>
    </row>
    <row r="28" spans="1:13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</v>
      </c>
      <c r="H28" s="43">
        <v>1</v>
      </c>
      <c r="I28" s="43">
        <v>14</v>
      </c>
      <c r="J28" s="43">
        <v>72</v>
      </c>
      <c r="K28" s="44"/>
      <c r="L28" s="56" t="s">
        <v>127</v>
      </c>
    </row>
    <row r="29" spans="1:13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55"/>
    </row>
    <row r="30" spans="1:13" ht="15" x14ac:dyDescent="0.25">
      <c r="A30" s="14"/>
      <c r="B30" s="15"/>
      <c r="C30" s="11"/>
      <c r="D30" s="6" t="s">
        <v>56</v>
      </c>
      <c r="E30" s="42" t="s">
        <v>57</v>
      </c>
      <c r="F30" s="43">
        <v>200</v>
      </c>
      <c r="G30" s="43">
        <v>1</v>
      </c>
      <c r="H30" s="43">
        <v>0</v>
      </c>
      <c r="I30" s="43">
        <v>24</v>
      </c>
      <c r="J30" s="43">
        <v>102</v>
      </c>
      <c r="K30" s="44">
        <v>389</v>
      </c>
      <c r="L30" s="55" t="s">
        <v>128</v>
      </c>
    </row>
    <row r="31" spans="1:13" ht="15" x14ac:dyDescent="0.25">
      <c r="A31" s="14"/>
      <c r="B31" s="15"/>
      <c r="C31" s="11"/>
      <c r="D31" s="6"/>
      <c r="E31" s="42" t="s">
        <v>43</v>
      </c>
      <c r="F31" s="43">
        <v>30</v>
      </c>
      <c r="G31" s="43">
        <v>1</v>
      </c>
      <c r="H31" s="43">
        <v>1</v>
      </c>
      <c r="I31" s="43">
        <v>15</v>
      </c>
      <c r="J31" s="43">
        <v>64</v>
      </c>
      <c r="K31" s="44"/>
      <c r="L31" s="56" t="s">
        <v>100</v>
      </c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20</v>
      </c>
      <c r="H32" s="19">
        <f t="shared" ref="H32" si="5">SUM(H25:H31)</f>
        <v>27</v>
      </c>
      <c r="I32" s="19">
        <f t="shared" ref="I32" si="6">SUM(I25:I31)</f>
        <v>94</v>
      </c>
      <c r="J32" s="19">
        <f t="shared" ref="J32:L32" si="7">SUM(J25:J31)</f>
        <v>750</v>
      </c>
      <c r="K32" s="25"/>
      <c r="L32" s="59" t="s">
        <v>97</v>
      </c>
    </row>
    <row r="33" spans="1:12" ht="15" x14ac:dyDescent="0.25">
      <c r="A33" s="13">
        <f>A25</f>
        <v>3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55"/>
    </row>
    <row r="34" spans="1:12" ht="15.75" thickBot="1" x14ac:dyDescent="0.3">
      <c r="A34" s="14"/>
      <c r="B34" s="15"/>
      <c r="C34" s="11"/>
      <c r="D34" s="7" t="s">
        <v>27</v>
      </c>
      <c r="E34" s="42" t="s">
        <v>58</v>
      </c>
      <c r="F34" s="43" t="s">
        <v>40</v>
      </c>
      <c r="G34" s="43">
        <v>1</v>
      </c>
      <c r="H34" s="43">
        <v>4</v>
      </c>
      <c r="I34" s="43">
        <v>15</v>
      </c>
      <c r="J34" s="43">
        <v>101</v>
      </c>
      <c r="K34" s="44">
        <v>82.02</v>
      </c>
      <c r="L34" s="55" t="s">
        <v>97</v>
      </c>
    </row>
    <row r="35" spans="1:12" ht="15" x14ac:dyDescent="0.25">
      <c r="A35" s="14"/>
      <c r="B35" s="15"/>
      <c r="C35" s="11"/>
      <c r="D35" s="7" t="s">
        <v>28</v>
      </c>
      <c r="E35" s="39" t="s">
        <v>54</v>
      </c>
      <c r="F35" s="40">
        <v>90</v>
      </c>
      <c r="G35" s="40">
        <v>11</v>
      </c>
      <c r="H35" s="40">
        <v>20</v>
      </c>
      <c r="I35" s="40">
        <v>15</v>
      </c>
      <c r="J35" s="40">
        <v>285</v>
      </c>
      <c r="K35" s="41">
        <v>274</v>
      </c>
      <c r="L35" s="53" t="s">
        <v>126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5</v>
      </c>
      <c r="H36" s="43">
        <v>5</v>
      </c>
      <c r="I36" s="43">
        <v>26</v>
      </c>
      <c r="J36" s="43">
        <v>227</v>
      </c>
      <c r="K36" s="44">
        <v>309</v>
      </c>
      <c r="L36" s="56" t="s">
        <v>98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15</v>
      </c>
      <c r="J37" s="43">
        <v>60</v>
      </c>
      <c r="K37" s="44">
        <v>376</v>
      </c>
      <c r="L37" s="56" t="s">
        <v>123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</v>
      </c>
      <c r="H38" s="43">
        <v>1</v>
      </c>
      <c r="I38" s="43">
        <v>14</v>
      </c>
      <c r="J38" s="43">
        <v>72</v>
      </c>
      <c r="K38" s="44"/>
      <c r="L38" s="56" t="s">
        <v>127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20</v>
      </c>
      <c r="G39" s="43">
        <v>1</v>
      </c>
      <c r="H39" s="43">
        <v>1</v>
      </c>
      <c r="I39" s="43">
        <v>10</v>
      </c>
      <c r="J39" s="43">
        <v>43</v>
      </c>
      <c r="K39" s="44"/>
      <c r="L39" s="56" t="s">
        <v>124</v>
      </c>
    </row>
    <row r="40" spans="1:12" ht="15" x14ac:dyDescent="0.25">
      <c r="A40" s="14"/>
      <c r="B40" s="15"/>
      <c r="C40" s="11"/>
      <c r="D40" s="6" t="s">
        <v>59</v>
      </c>
      <c r="E40" s="42" t="s">
        <v>60</v>
      </c>
      <c r="F40" s="43">
        <v>20</v>
      </c>
      <c r="G40" s="43">
        <v>0</v>
      </c>
      <c r="H40" s="43">
        <v>1</v>
      </c>
      <c r="I40" s="43">
        <v>1</v>
      </c>
      <c r="J40" s="43">
        <v>17</v>
      </c>
      <c r="K40" s="44">
        <v>326</v>
      </c>
      <c r="L40" s="56" t="s">
        <v>129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55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510</v>
      </c>
      <c r="G42" s="19">
        <f t="shared" ref="G42" si="8">SUM(G33:G41)</f>
        <v>20</v>
      </c>
      <c r="H42" s="19">
        <f t="shared" ref="H42" si="9">SUM(H33:H41)</f>
        <v>32</v>
      </c>
      <c r="I42" s="19">
        <f t="shared" ref="I42" si="10">SUM(I33:I41)</f>
        <v>96</v>
      </c>
      <c r="J42" s="19">
        <f t="shared" ref="J42:L42" si="11">SUM(J33:J41)</f>
        <v>805</v>
      </c>
      <c r="K42" s="25"/>
      <c r="L42" s="59" t="s">
        <v>130</v>
      </c>
    </row>
    <row r="43" spans="1:12" ht="15.75" customHeight="1" x14ac:dyDescent="0.2">
      <c r="A43" s="33">
        <f>A25</f>
        <v>3</v>
      </c>
      <c r="B43" s="33">
        <f>B25</f>
        <v>2</v>
      </c>
      <c r="C43" s="66" t="s">
        <v>4</v>
      </c>
      <c r="D43" s="67"/>
      <c r="E43" s="31"/>
      <c r="F43" s="32">
        <f>F32+F42</f>
        <v>1010</v>
      </c>
      <c r="G43" s="32">
        <f t="shared" ref="G43" si="12">G32+G42</f>
        <v>40</v>
      </c>
      <c r="H43" s="32">
        <f t="shared" ref="H43" si="13">H32+H42</f>
        <v>59</v>
      </c>
      <c r="I43" s="32">
        <f t="shared" ref="I43" si="14">I32+I42</f>
        <v>190</v>
      </c>
      <c r="J43" s="32">
        <f t="shared" ref="J43:L43" si="15">J32+J42</f>
        <v>1555</v>
      </c>
      <c r="K43" s="32"/>
      <c r="L43" s="60">
        <f t="shared" si="15"/>
        <v>194.41</v>
      </c>
    </row>
    <row r="44" spans="1:12" ht="25.5" x14ac:dyDescent="0.25">
      <c r="A44" s="20">
        <v>3</v>
      </c>
      <c r="B44" s="21">
        <v>3</v>
      </c>
      <c r="C44" s="22" t="s">
        <v>20</v>
      </c>
      <c r="D44" s="5" t="s">
        <v>21</v>
      </c>
      <c r="E44" s="39" t="s">
        <v>61</v>
      </c>
      <c r="F44" s="40" t="s">
        <v>40</v>
      </c>
      <c r="G44" s="40">
        <v>5</v>
      </c>
      <c r="H44" s="40">
        <v>6</v>
      </c>
      <c r="I44" s="40">
        <v>26</v>
      </c>
      <c r="J44" s="40">
        <v>227</v>
      </c>
      <c r="K44" s="41">
        <v>175</v>
      </c>
      <c r="L44" s="53" t="s">
        <v>131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55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56" t="s">
        <v>123</v>
      </c>
    </row>
    <row r="47" spans="1:12" ht="15" x14ac:dyDescent="0.25">
      <c r="A47" s="23"/>
      <c r="B47" s="15"/>
      <c r="C47" s="11"/>
      <c r="D47" s="7" t="s">
        <v>23</v>
      </c>
      <c r="E47" s="42" t="s">
        <v>63</v>
      </c>
      <c r="F47" s="43">
        <v>20</v>
      </c>
      <c r="G47" s="43">
        <v>2</v>
      </c>
      <c r="H47" s="43">
        <v>0</v>
      </c>
      <c r="I47" s="43">
        <v>10</v>
      </c>
      <c r="J47" s="43">
        <v>48</v>
      </c>
      <c r="K47" s="44"/>
      <c r="L47" s="56" t="s">
        <v>94</v>
      </c>
    </row>
    <row r="48" spans="1:12" ht="15" x14ac:dyDescent="0.25">
      <c r="A48" s="23"/>
      <c r="B48" s="15"/>
      <c r="C48" s="11"/>
      <c r="D48" s="7" t="s">
        <v>24</v>
      </c>
      <c r="E48" s="42" t="s">
        <v>62</v>
      </c>
      <c r="F48" s="43"/>
      <c r="G48" s="43">
        <v>1</v>
      </c>
      <c r="H48" s="43">
        <v>1</v>
      </c>
      <c r="I48" s="43">
        <v>20</v>
      </c>
      <c r="J48" s="43">
        <v>94</v>
      </c>
      <c r="K48" s="44"/>
      <c r="L48" s="55" t="s">
        <v>132</v>
      </c>
    </row>
    <row r="49" spans="1:12" ht="15" x14ac:dyDescent="0.25">
      <c r="A49" s="23"/>
      <c r="B49" s="15"/>
      <c r="C49" s="11"/>
      <c r="D49" s="6"/>
      <c r="E49" s="42" t="s">
        <v>64</v>
      </c>
      <c r="F49" s="43">
        <v>20</v>
      </c>
      <c r="G49" s="43">
        <v>1</v>
      </c>
      <c r="H49" s="43">
        <v>1</v>
      </c>
      <c r="I49" s="43">
        <v>10</v>
      </c>
      <c r="J49" s="43">
        <v>43</v>
      </c>
      <c r="K49" s="44"/>
      <c r="L49" s="56" t="s">
        <v>124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5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240</v>
      </c>
      <c r="G51" s="19">
        <f t="shared" ref="G51" si="16">SUM(G44:G50)</f>
        <v>9</v>
      </c>
      <c r="H51" s="19">
        <f t="shared" ref="H51" si="17">SUM(H44:H50)</f>
        <v>8</v>
      </c>
      <c r="I51" s="19">
        <f t="shared" ref="I51" si="18">SUM(I44:I50)</f>
        <v>81</v>
      </c>
      <c r="J51" s="19">
        <f t="shared" ref="J51:L51" si="19">SUM(J44:J50)</f>
        <v>472</v>
      </c>
      <c r="K51" s="25"/>
      <c r="L51" s="59" t="s">
        <v>101</v>
      </c>
    </row>
    <row r="52" spans="1:12" ht="15" x14ac:dyDescent="0.25">
      <c r="A52" s="26">
        <f>A44</f>
        <v>3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56"/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2</v>
      </c>
      <c r="H53" s="43">
        <v>2</v>
      </c>
      <c r="I53" s="43">
        <v>19</v>
      </c>
      <c r="J53" s="43">
        <v>138</v>
      </c>
      <c r="K53" s="44">
        <v>103.03</v>
      </c>
      <c r="L53" s="56" t="s">
        <v>133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240</v>
      </c>
      <c r="G54" s="43">
        <v>27</v>
      </c>
      <c r="H54" s="43">
        <v>23</v>
      </c>
      <c r="I54" s="43">
        <v>75</v>
      </c>
      <c r="J54" s="43">
        <v>601</v>
      </c>
      <c r="K54" s="44">
        <v>291</v>
      </c>
      <c r="L54" s="55" t="s">
        <v>134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55"/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1</v>
      </c>
      <c r="H56" s="43">
        <v>0</v>
      </c>
      <c r="I56" s="43">
        <v>35</v>
      </c>
      <c r="J56" s="43">
        <v>144</v>
      </c>
      <c r="K56" s="44">
        <v>388.06</v>
      </c>
      <c r="L56" s="55" t="s">
        <v>135</v>
      </c>
    </row>
    <row r="57" spans="1:12" ht="15" x14ac:dyDescent="0.25">
      <c r="A57" s="23"/>
      <c r="B57" s="15"/>
      <c r="C57" s="11"/>
      <c r="D57" s="7" t="s">
        <v>31</v>
      </c>
      <c r="E57" s="42" t="s">
        <v>63</v>
      </c>
      <c r="F57" s="43">
        <v>30</v>
      </c>
      <c r="G57" s="43">
        <v>2</v>
      </c>
      <c r="H57" s="43">
        <v>1</v>
      </c>
      <c r="I57" s="43">
        <v>14</v>
      </c>
      <c r="J57" s="43">
        <v>72</v>
      </c>
      <c r="K57" s="44"/>
      <c r="L57" s="56" t="s">
        <v>127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20</v>
      </c>
      <c r="G58" s="43">
        <v>1</v>
      </c>
      <c r="H58" s="43">
        <v>1</v>
      </c>
      <c r="I58" s="43">
        <v>10</v>
      </c>
      <c r="J58" s="43">
        <v>43</v>
      </c>
      <c r="K58" s="44"/>
      <c r="L58" s="56" t="s">
        <v>124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55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55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690</v>
      </c>
      <c r="G61" s="19">
        <f t="shared" ref="G61" si="20">SUM(G52:G60)</f>
        <v>33</v>
      </c>
      <c r="H61" s="19">
        <f t="shared" ref="H61" si="21">SUM(H52:H60)</f>
        <v>27</v>
      </c>
      <c r="I61" s="19">
        <f t="shared" ref="I61" si="22">SUM(I52:I60)</f>
        <v>153</v>
      </c>
      <c r="J61" s="19">
        <f t="shared" ref="J61:L61" si="23">SUM(J52:J60)</f>
        <v>998</v>
      </c>
      <c r="K61" s="25"/>
      <c r="L61" s="59" t="s">
        <v>102</v>
      </c>
    </row>
    <row r="62" spans="1:12" ht="15.75" customHeight="1" x14ac:dyDescent="0.2">
      <c r="A62" s="29">
        <f>A44</f>
        <v>3</v>
      </c>
      <c r="B62" s="30">
        <f>B44</f>
        <v>3</v>
      </c>
      <c r="C62" s="66" t="s">
        <v>4</v>
      </c>
      <c r="D62" s="67"/>
      <c r="E62" s="31"/>
      <c r="F62" s="32">
        <f>F51+F61</f>
        <v>930</v>
      </c>
      <c r="G62" s="32">
        <f t="shared" ref="G62" si="24">G51+G61</f>
        <v>42</v>
      </c>
      <c r="H62" s="32">
        <f t="shared" ref="H62" si="25">H51+H61</f>
        <v>35</v>
      </c>
      <c r="I62" s="32">
        <f t="shared" ref="I62" si="26">I51+I61</f>
        <v>234</v>
      </c>
      <c r="J62" s="32">
        <f t="shared" ref="J62:L62" si="27">J51+J61</f>
        <v>1470</v>
      </c>
      <c r="K62" s="32"/>
      <c r="L62" s="60">
        <f t="shared" si="27"/>
        <v>176.34</v>
      </c>
    </row>
    <row r="63" spans="1:12" ht="15" x14ac:dyDescent="0.25">
      <c r="A63" s="20">
        <v>3</v>
      </c>
      <c r="B63" s="21">
        <v>4</v>
      </c>
      <c r="C63" s="22" t="s">
        <v>20</v>
      </c>
      <c r="D63" s="5" t="s">
        <v>21</v>
      </c>
      <c r="E63" s="39" t="s">
        <v>103</v>
      </c>
      <c r="F63" s="40" t="s">
        <v>68</v>
      </c>
      <c r="G63" s="40">
        <v>7</v>
      </c>
      <c r="H63" s="40">
        <v>16</v>
      </c>
      <c r="I63" s="40">
        <v>12</v>
      </c>
      <c r="J63" s="40">
        <v>223</v>
      </c>
      <c r="K63" s="41">
        <v>279.02999999999997</v>
      </c>
      <c r="L63" s="53" t="s">
        <v>104</v>
      </c>
    </row>
    <row r="64" spans="1:12" ht="15" x14ac:dyDescent="0.25">
      <c r="A64" s="23"/>
      <c r="B64" s="15"/>
      <c r="C64" s="11"/>
      <c r="D64" s="6"/>
      <c r="E64" s="42" t="s">
        <v>69</v>
      </c>
      <c r="F64" s="43">
        <v>150</v>
      </c>
      <c r="G64" s="43">
        <v>3</v>
      </c>
      <c r="H64" s="43">
        <v>5</v>
      </c>
      <c r="I64" s="43">
        <v>49</v>
      </c>
      <c r="J64" s="43">
        <v>228</v>
      </c>
      <c r="K64" s="44">
        <v>312</v>
      </c>
      <c r="L64" s="55" t="s">
        <v>136</v>
      </c>
    </row>
    <row r="65" spans="1:12" ht="15" x14ac:dyDescent="0.25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0</v>
      </c>
      <c r="H65" s="43">
        <v>0</v>
      </c>
      <c r="I65" s="43">
        <v>24</v>
      </c>
      <c r="J65" s="43">
        <v>95</v>
      </c>
      <c r="K65" s="44">
        <v>352</v>
      </c>
      <c r="L65" s="55" t="s">
        <v>137</v>
      </c>
    </row>
    <row r="66" spans="1:12" ht="15" x14ac:dyDescent="0.25">
      <c r="A66" s="23"/>
      <c r="B66" s="15"/>
      <c r="C66" s="11"/>
      <c r="D66" s="7" t="s">
        <v>23</v>
      </c>
      <c r="E66" s="42" t="s">
        <v>63</v>
      </c>
      <c r="F66" s="43">
        <v>30</v>
      </c>
      <c r="G66" s="43">
        <v>2</v>
      </c>
      <c r="H66" s="43">
        <v>1</v>
      </c>
      <c r="I66" s="43">
        <v>14</v>
      </c>
      <c r="J66" s="43">
        <v>72</v>
      </c>
      <c r="K66" s="44"/>
      <c r="L66" s="56" t="s">
        <v>127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5"/>
    </row>
    <row r="68" spans="1:12" ht="15" x14ac:dyDescent="0.25">
      <c r="A68" s="23"/>
      <c r="B68" s="15"/>
      <c r="C68" s="11"/>
      <c r="D68" s="6"/>
      <c r="E68" s="42" t="s">
        <v>43</v>
      </c>
      <c r="F68" s="43">
        <v>30</v>
      </c>
      <c r="G68" s="43">
        <v>1</v>
      </c>
      <c r="H68" s="43">
        <v>1</v>
      </c>
      <c r="I68" s="43">
        <v>15</v>
      </c>
      <c r="J68" s="43">
        <v>64</v>
      </c>
      <c r="K68" s="44"/>
      <c r="L68" s="56" t="s">
        <v>100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5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410</v>
      </c>
      <c r="G70" s="19">
        <f t="shared" ref="G70" si="28">SUM(G63:G69)</f>
        <v>13</v>
      </c>
      <c r="H70" s="19">
        <f t="shared" ref="H70" si="29">SUM(H63:H69)</f>
        <v>23</v>
      </c>
      <c r="I70" s="19">
        <f t="shared" ref="I70" si="30">SUM(I63:I69)</f>
        <v>114</v>
      </c>
      <c r="J70" s="19">
        <f t="shared" ref="J70:L70" si="31">SUM(J63:J69)</f>
        <v>682</v>
      </c>
      <c r="K70" s="25"/>
      <c r="L70" s="59" t="s">
        <v>105</v>
      </c>
    </row>
    <row r="71" spans="1:12" ht="15" x14ac:dyDescent="0.25">
      <c r="A71" s="26">
        <f>A63</f>
        <v>3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55"/>
    </row>
    <row r="72" spans="1:12" ht="15.75" thickBot="1" x14ac:dyDescent="0.3">
      <c r="A72" s="23"/>
      <c r="B72" s="15"/>
      <c r="C72" s="11"/>
      <c r="D72" s="7" t="s">
        <v>27</v>
      </c>
      <c r="E72" s="42" t="s">
        <v>71</v>
      </c>
      <c r="F72" s="43" t="s">
        <v>40</v>
      </c>
      <c r="G72" s="43">
        <v>4</v>
      </c>
      <c r="H72" s="43">
        <v>5</v>
      </c>
      <c r="I72" s="43">
        <v>13</v>
      </c>
      <c r="J72" s="43">
        <v>177</v>
      </c>
      <c r="K72" s="44">
        <v>96.06</v>
      </c>
      <c r="L72" s="55" t="s">
        <v>138</v>
      </c>
    </row>
    <row r="73" spans="1:12" ht="15" x14ac:dyDescent="0.25">
      <c r="A73" s="23"/>
      <c r="B73" s="15"/>
      <c r="C73" s="11"/>
      <c r="D73" s="7" t="s">
        <v>28</v>
      </c>
      <c r="E73" s="39" t="s">
        <v>103</v>
      </c>
      <c r="F73" s="40" t="s">
        <v>72</v>
      </c>
      <c r="G73" s="40">
        <v>8</v>
      </c>
      <c r="H73" s="40">
        <v>18</v>
      </c>
      <c r="I73" s="40">
        <v>13</v>
      </c>
      <c r="J73" s="40">
        <v>248</v>
      </c>
      <c r="K73" s="41">
        <v>279.02999999999997</v>
      </c>
      <c r="L73" s="53" t="s">
        <v>104</v>
      </c>
    </row>
    <row r="74" spans="1:12" ht="15" x14ac:dyDescent="0.25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3</v>
      </c>
      <c r="H74" s="43">
        <v>5</v>
      </c>
      <c r="I74" s="43">
        <v>49</v>
      </c>
      <c r="J74" s="43">
        <v>228</v>
      </c>
      <c r="K74" s="44">
        <v>312</v>
      </c>
      <c r="L74" s="55" t="s">
        <v>136</v>
      </c>
    </row>
    <row r="75" spans="1:12" ht="15" x14ac:dyDescent="0.25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0</v>
      </c>
      <c r="H75" s="43">
        <v>0</v>
      </c>
      <c r="I75" s="43">
        <v>16</v>
      </c>
      <c r="J75" s="43">
        <v>65</v>
      </c>
      <c r="K75" s="44">
        <v>377</v>
      </c>
      <c r="L75" s="56" t="s">
        <v>139</v>
      </c>
    </row>
    <row r="76" spans="1:12" ht="15" x14ac:dyDescent="0.25">
      <c r="A76" s="23"/>
      <c r="B76" s="15"/>
      <c r="C76" s="11"/>
      <c r="D76" s="7" t="s">
        <v>31</v>
      </c>
      <c r="E76" s="42" t="s">
        <v>63</v>
      </c>
      <c r="F76" s="43">
        <v>30</v>
      </c>
      <c r="G76" s="43">
        <v>2</v>
      </c>
      <c r="H76" s="43">
        <v>1</v>
      </c>
      <c r="I76" s="43">
        <v>14</v>
      </c>
      <c r="J76" s="43">
        <v>72</v>
      </c>
      <c r="K76" s="44"/>
      <c r="L76" s="56" t="s">
        <v>127</v>
      </c>
    </row>
    <row r="77" spans="1:12" ht="15" x14ac:dyDescent="0.25">
      <c r="A77" s="23"/>
      <c r="B77" s="15"/>
      <c r="C77" s="11"/>
      <c r="D77" s="7" t="s">
        <v>32</v>
      </c>
      <c r="E77" s="42" t="s">
        <v>64</v>
      </c>
      <c r="F77" s="43">
        <v>20</v>
      </c>
      <c r="G77" s="43">
        <v>1</v>
      </c>
      <c r="H77" s="43">
        <v>1</v>
      </c>
      <c r="I77" s="43">
        <v>10</v>
      </c>
      <c r="J77" s="43">
        <v>43</v>
      </c>
      <c r="K77" s="44"/>
      <c r="L77" s="56" t="s">
        <v>124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55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55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400</v>
      </c>
      <c r="G80" s="19">
        <f t="shared" ref="G80" si="32">SUM(G71:G79)</f>
        <v>18</v>
      </c>
      <c r="H80" s="19">
        <f t="shared" ref="H80" si="33">SUM(H71:H79)</f>
        <v>30</v>
      </c>
      <c r="I80" s="19">
        <f t="shared" ref="I80" si="34">SUM(I71:I79)</f>
        <v>115</v>
      </c>
      <c r="J80" s="19">
        <f t="shared" ref="J80:L80" si="35">SUM(J71:J79)</f>
        <v>833</v>
      </c>
      <c r="K80" s="25"/>
      <c r="L80" s="59" t="s">
        <v>106</v>
      </c>
    </row>
    <row r="81" spans="1:12" ht="15.75" customHeight="1" x14ac:dyDescent="0.2">
      <c r="A81" s="29">
        <f>A63</f>
        <v>3</v>
      </c>
      <c r="B81" s="30">
        <f>B63</f>
        <v>4</v>
      </c>
      <c r="C81" s="66" t="s">
        <v>4</v>
      </c>
      <c r="D81" s="67"/>
      <c r="E81" s="31"/>
      <c r="F81" s="32">
        <f>F70+F80</f>
        <v>810</v>
      </c>
      <c r="G81" s="32">
        <f t="shared" ref="G81" si="36">G70+G80</f>
        <v>31</v>
      </c>
      <c r="H81" s="32">
        <f t="shared" ref="H81" si="37">H70+H80</f>
        <v>53</v>
      </c>
      <c r="I81" s="32">
        <f t="shared" ref="I81" si="38">I70+I80</f>
        <v>229</v>
      </c>
      <c r="J81" s="32">
        <f t="shared" ref="J81:L81" si="39">J70+J80</f>
        <v>1515</v>
      </c>
      <c r="K81" s="32"/>
      <c r="L81" s="60">
        <f t="shared" si="39"/>
        <v>197.16</v>
      </c>
    </row>
    <row r="82" spans="1:12" ht="15" x14ac:dyDescent="0.25">
      <c r="A82" s="20">
        <v>3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150</v>
      </c>
      <c r="G82" s="40">
        <v>14</v>
      </c>
      <c r="H82" s="40">
        <v>24</v>
      </c>
      <c r="I82" s="40">
        <v>19</v>
      </c>
      <c r="J82" s="40">
        <v>286</v>
      </c>
      <c r="K82" s="41">
        <v>284</v>
      </c>
      <c r="L82" s="53" t="s">
        <v>140</v>
      </c>
    </row>
    <row r="83" spans="1:12" ht="15" x14ac:dyDescent="0.25">
      <c r="A83" s="23"/>
      <c r="B83" s="15"/>
      <c r="C83" s="11"/>
      <c r="D83" s="6"/>
      <c r="E83" s="42" t="s">
        <v>75</v>
      </c>
      <c r="F83" s="43">
        <v>30</v>
      </c>
      <c r="G83" s="43">
        <v>8</v>
      </c>
      <c r="H83" s="43">
        <v>8</v>
      </c>
      <c r="I83" s="43">
        <v>0</v>
      </c>
      <c r="J83" s="43">
        <v>103</v>
      </c>
      <c r="K83" s="44">
        <v>15</v>
      </c>
      <c r="L83" s="55" t="s">
        <v>141</v>
      </c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</v>
      </c>
      <c r="H84" s="43">
        <v>0</v>
      </c>
      <c r="I84" s="43">
        <v>15</v>
      </c>
      <c r="J84" s="43">
        <v>60</v>
      </c>
      <c r="K84" s="44">
        <v>376</v>
      </c>
      <c r="L84" s="56" t="s">
        <v>123</v>
      </c>
    </row>
    <row r="85" spans="1:12" ht="15" x14ac:dyDescent="0.25">
      <c r="A85" s="23"/>
      <c r="B85" s="15"/>
      <c r="C85" s="11"/>
      <c r="D85" s="7" t="s">
        <v>23</v>
      </c>
      <c r="E85" s="42" t="s">
        <v>76</v>
      </c>
      <c r="F85" s="43">
        <v>60</v>
      </c>
      <c r="G85" s="43">
        <v>5</v>
      </c>
      <c r="H85" s="43">
        <v>1</v>
      </c>
      <c r="I85" s="43">
        <v>30</v>
      </c>
      <c r="J85" s="43">
        <v>144</v>
      </c>
      <c r="K85" s="44"/>
      <c r="L85" s="56" t="s">
        <v>142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55"/>
    </row>
    <row r="87" spans="1:12" ht="15" x14ac:dyDescent="0.25">
      <c r="A87" s="23"/>
      <c r="B87" s="15"/>
      <c r="C87" s="11"/>
      <c r="D87" s="6"/>
      <c r="E87" s="42"/>
      <c r="F87" s="43">
        <v>60</v>
      </c>
      <c r="G87" s="43">
        <v>3</v>
      </c>
      <c r="H87" s="43">
        <v>2</v>
      </c>
      <c r="I87" s="43">
        <v>30</v>
      </c>
      <c r="J87" s="43">
        <v>128</v>
      </c>
      <c r="K87" s="44"/>
      <c r="L87" s="55"/>
    </row>
    <row r="88" spans="1:12" ht="15" x14ac:dyDescent="0.25">
      <c r="A88" s="23"/>
      <c r="B88" s="15"/>
      <c r="C88" s="11"/>
      <c r="D88" s="6"/>
      <c r="E88" s="42" t="s">
        <v>64</v>
      </c>
      <c r="F88" s="43"/>
      <c r="G88" s="43"/>
      <c r="H88" s="43"/>
      <c r="I88" s="43"/>
      <c r="J88" s="43"/>
      <c r="K88" s="44"/>
      <c r="L88" s="56" t="s">
        <v>115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30</v>
      </c>
      <c r="H89" s="19">
        <f t="shared" ref="H89" si="41">SUM(H82:H88)</f>
        <v>35</v>
      </c>
      <c r="I89" s="19">
        <f t="shared" ref="I89" si="42">SUM(I82:I88)</f>
        <v>94</v>
      </c>
      <c r="J89" s="19">
        <f t="shared" ref="J89:L89" si="43">SUM(J82:J88)</f>
        <v>721</v>
      </c>
      <c r="K89" s="25"/>
      <c r="L89" s="59" t="s">
        <v>107</v>
      </c>
    </row>
    <row r="90" spans="1:12" ht="15" x14ac:dyDescent="0.25">
      <c r="A90" s="26">
        <f>A82</f>
        <v>3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55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 t="s">
        <v>40</v>
      </c>
      <c r="G91" s="43">
        <v>6</v>
      </c>
      <c r="H91" s="43">
        <v>4</v>
      </c>
      <c r="I91" s="43">
        <v>17</v>
      </c>
      <c r="J91" s="43">
        <v>109</v>
      </c>
      <c r="K91" s="44">
        <v>88.02</v>
      </c>
      <c r="L91" s="55" t="s">
        <v>143</v>
      </c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240</v>
      </c>
      <c r="G92" s="43">
        <v>72</v>
      </c>
      <c r="H92" s="43">
        <v>45</v>
      </c>
      <c r="I92" s="43">
        <v>24</v>
      </c>
      <c r="J92" s="43">
        <v>795</v>
      </c>
      <c r="K92" s="44"/>
      <c r="L92" s="55" t="s">
        <v>144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55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</v>
      </c>
      <c r="H94" s="43">
        <v>0</v>
      </c>
      <c r="I94" s="43">
        <v>29</v>
      </c>
      <c r="J94" s="43">
        <v>108</v>
      </c>
      <c r="K94" s="44">
        <v>349</v>
      </c>
      <c r="L94" s="56" t="s">
        <v>145</v>
      </c>
    </row>
    <row r="95" spans="1:12" ht="15" x14ac:dyDescent="0.25">
      <c r="A95" s="23"/>
      <c r="B95" s="15"/>
      <c r="C95" s="11"/>
      <c r="D95" s="7" t="s">
        <v>31</v>
      </c>
      <c r="E95" s="42" t="s">
        <v>76</v>
      </c>
      <c r="F95" s="43">
        <v>30</v>
      </c>
      <c r="G95" s="43">
        <v>2</v>
      </c>
      <c r="H95" s="43">
        <v>1</v>
      </c>
      <c r="I95" s="43">
        <v>14</v>
      </c>
      <c r="J95" s="43">
        <v>72</v>
      </c>
      <c r="K95" s="44"/>
      <c r="L95" s="56" t="s">
        <v>146</v>
      </c>
    </row>
    <row r="96" spans="1:12" ht="15" x14ac:dyDescent="0.25">
      <c r="A96" s="23"/>
      <c r="B96" s="15"/>
      <c r="C96" s="11"/>
      <c r="D96" s="7" t="s">
        <v>32</v>
      </c>
      <c r="E96" s="42" t="s">
        <v>64</v>
      </c>
      <c r="F96" s="43">
        <v>20</v>
      </c>
      <c r="G96" s="43">
        <v>1</v>
      </c>
      <c r="H96" s="43">
        <v>1</v>
      </c>
      <c r="I96" s="43">
        <v>10</v>
      </c>
      <c r="J96" s="43">
        <v>43</v>
      </c>
      <c r="K96" s="44"/>
      <c r="L96" s="56" t="s">
        <v>124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5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55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490</v>
      </c>
      <c r="G99" s="19">
        <f t="shared" ref="G99" si="44">SUM(G90:G98)</f>
        <v>81</v>
      </c>
      <c r="H99" s="19">
        <f t="shared" ref="H99" si="45">SUM(H90:H98)</f>
        <v>51</v>
      </c>
      <c r="I99" s="19">
        <f t="shared" ref="I99" si="46">SUM(I90:I98)</f>
        <v>94</v>
      </c>
      <c r="J99" s="19">
        <f t="shared" ref="J99:L99" si="47">SUM(J90:J98)</f>
        <v>1127</v>
      </c>
      <c r="K99" s="25"/>
      <c r="L99" s="59" t="s">
        <v>108</v>
      </c>
    </row>
    <row r="100" spans="1:12" ht="15.75" customHeight="1" thickBot="1" x14ac:dyDescent="0.25">
      <c r="A100" s="29">
        <f>A82</f>
        <v>3</v>
      </c>
      <c r="B100" s="30">
        <f>B82</f>
        <v>5</v>
      </c>
      <c r="C100" s="66" t="s">
        <v>4</v>
      </c>
      <c r="D100" s="67"/>
      <c r="E100" s="31"/>
      <c r="F100" s="32">
        <f>F89+F99</f>
        <v>990</v>
      </c>
      <c r="G100" s="32">
        <f t="shared" ref="G100" si="48">G89+G99</f>
        <v>111</v>
      </c>
      <c r="H100" s="32">
        <f t="shared" ref="H100" si="49">H89+H99</f>
        <v>86</v>
      </c>
      <c r="I100" s="32">
        <f t="shared" ref="I100" si="50">I89+I99</f>
        <v>188</v>
      </c>
      <c r="J100" s="32">
        <f t="shared" ref="J100:L100" si="51">J89+J99</f>
        <v>1848</v>
      </c>
      <c r="K100" s="32"/>
      <c r="L100" s="60">
        <f t="shared" si="51"/>
        <v>207.57999999999998</v>
      </c>
    </row>
    <row r="101" spans="1:12" ht="15" x14ac:dyDescent="0.25">
      <c r="A101" s="20">
        <v>4</v>
      </c>
      <c r="B101" s="21">
        <v>1</v>
      </c>
      <c r="C101" s="22" t="s">
        <v>20</v>
      </c>
      <c r="D101" s="5" t="s">
        <v>21</v>
      </c>
      <c r="E101" s="39" t="s">
        <v>39</v>
      </c>
      <c r="F101" s="40" t="s">
        <v>40</v>
      </c>
      <c r="G101" s="40">
        <v>9</v>
      </c>
      <c r="H101" s="40">
        <v>12</v>
      </c>
      <c r="I101" s="40">
        <v>43</v>
      </c>
      <c r="J101" s="40">
        <v>290</v>
      </c>
      <c r="K101" s="41">
        <v>173</v>
      </c>
      <c r="L101" s="53" t="s">
        <v>118</v>
      </c>
    </row>
    <row r="102" spans="1:12" ht="15" x14ac:dyDescent="0.25">
      <c r="A102" s="23"/>
      <c r="B102" s="15"/>
      <c r="C102" s="11"/>
      <c r="D102" s="6"/>
      <c r="E102" s="42" t="s">
        <v>42</v>
      </c>
      <c r="F102" s="43"/>
      <c r="G102" s="43"/>
      <c r="H102" s="43"/>
      <c r="I102" s="43"/>
      <c r="J102" s="43"/>
      <c r="K102" s="44"/>
      <c r="L102" s="55"/>
    </row>
    <row r="103" spans="1:12" ht="15.75" thickBot="1" x14ac:dyDescent="0.3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</v>
      </c>
      <c r="H103" s="43">
        <v>3</v>
      </c>
      <c r="I103" s="43">
        <v>16</v>
      </c>
      <c r="J103" s="43">
        <v>101</v>
      </c>
      <c r="K103" s="44">
        <v>379</v>
      </c>
      <c r="L103" s="55" t="s">
        <v>109</v>
      </c>
    </row>
    <row r="104" spans="1:12" ht="15.75" thickBot="1" x14ac:dyDescent="0.3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</v>
      </c>
      <c r="H104" s="43">
        <v>1</v>
      </c>
      <c r="I104" s="43">
        <v>19</v>
      </c>
      <c r="J104" s="43">
        <v>96</v>
      </c>
      <c r="K104" s="44"/>
      <c r="L104" s="54" t="s">
        <v>125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53"/>
    </row>
    <row r="106" spans="1:12" ht="15" x14ac:dyDescent="0.25">
      <c r="A106" s="23"/>
      <c r="B106" s="15"/>
      <c r="C106" s="11"/>
      <c r="D106" s="6"/>
      <c r="E106" s="42" t="s">
        <v>43</v>
      </c>
      <c r="F106" s="43">
        <v>30</v>
      </c>
      <c r="G106" s="43">
        <v>1</v>
      </c>
      <c r="H106" s="43">
        <v>1</v>
      </c>
      <c r="I106" s="43">
        <v>15</v>
      </c>
      <c r="J106" s="43">
        <v>64</v>
      </c>
      <c r="K106" s="44"/>
      <c r="L106" s="56" t="s">
        <v>100</v>
      </c>
    </row>
    <row r="107" spans="1:12" ht="15" x14ac:dyDescent="0.25">
      <c r="A107" s="23"/>
      <c r="B107" s="15"/>
      <c r="C107" s="11"/>
      <c r="D107" s="6"/>
      <c r="E107" s="42" t="s">
        <v>46</v>
      </c>
      <c r="F107" s="43">
        <v>20</v>
      </c>
      <c r="G107" s="43">
        <v>5</v>
      </c>
      <c r="H107" s="43">
        <v>5</v>
      </c>
      <c r="I107" s="43"/>
      <c r="J107" s="43">
        <v>69</v>
      </c>
      <c r="K107" s="44">
        <v>15</v>
      </c>
      <c r="L107" s="55" t="s">
        <v>120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290</v>
      </c>
      <c r="G108" s="19">
        <f t="shared" ref="G108:J108" si="52">SUM(G101:G107)</f>
        <v>21</v>
      </c>
      <c r="H108" s="19">
        <f t="shared" si="52"/>
        <v>22</v>
      </c>
      <c r="I108" s="19">
        <f t="shared" si="52"/>
        <v>93</v>
      </c>
      <c r="J108" s="19">
        <f t="shared" si="52"/>
        <v>620</v>
      </c>
      <c r="K108" s="25"/>
      <c r="L108" s="59" t="s">
        <v>93</v>
      </c>
    </row>
    <row r="109" spans="1:12" ht="15" x14ac:dyDescent="0.25">
      <c r="A109" s="26">
        <f>A101</f>
        <v>4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55"/>
    </row>
    <row r="110" spans="1:12" ht="15" x14ac:dyDescent="0.25">
      <c r="A110" s="23"/>
      <c r="B110" s="15"/>
      <c r="C110" s="11"/>
      <c r="D110" s="7" t="s">
        <v>27</v>
      </c>
      <c r="E110" s="42" t="s">
        <v>47</v>
      </c>
      <c r="F110" s="43">
        <v>200</v>
      </c>
      <c r="G110" s="43">
        <v>4</v>
      </c>
      <c r="H110" s="43">
        <v>7</v>
      </c>
      <c r="I110" s="43">
        <v>53</v>
      </c>
      <c r="J110" s="43">
        <v>173</v>
      </c>
      <c r="K110" s="44">
        <v>102</v>
      </c>
      <c r="L110" s="55" t="s">
        <v>95</v>
      </c>
    </row>
    <row r="111" spans="1:12" ht="15" x14ac:dyDescent="0.25">
      <c r="A111" s="23"/>
      <c r="B111" s="15"/>
      <c r="C111" s="11"/>
      <c r="D111" s="7" t="s">
        <v>28</v>
      </c>
      <c r="E111" s="42" t="s">
        <v>48</v>
      </c>
      <c r="F111" s="43">
        <v>90</v>
      </c>
      <c r="G111" s="43">
        <v>12</v>
      </c>
      <c r="H111" s="43">
        <v>23</v>
      </c>
      <c r="I111" s="43">
        <v>24</v>
      </c>
      <c r="J111" s="43">
        <v>320</v>
      </c>
      <c r="K111" s="44">
        <v>268.02999999999997</v>
      </c>
      <c r="L111" s="55" t="s">
        <v>121</v>
      </c>
    </row>
    <row r="112" spans="1:12" ht="15" x14ac:dyDescent="0.25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12</v>
      </c>
      <c r="H112" s="43">
        <v>12</v>
      </c>
      <c r="I112" s="43">
        <v>63</v>
      </c>
      <c r="J112" s="43">
        <v>385</v>
      </c>
      <c r="K112" s="44">
        <v>171</v>
      </c>
      <c r="L112" s="55" t="s">
        <v>147</v>
      </c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>
        <v>376</v>
      </c>
      <c r="L113" s="56" t="s">
        <v>123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20</v>
      </c>
      <c r="G114" s="43">
        <v>2</v>
      </c>
      <c r="H114" s="43">
        <v>0</v>
      </c>
      <c r="I114" s="43">
        <v>10</v>
      </c>
      <c r="J114" s="43">
        <v>48</v>
      </c>
      <c r="K114" s="44"/>
      <c r="L114" s="56" t="s">
        <v>94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1</v>
      </c>
      <c r="H115" s="43">
        <v>1</v>
      </c>
      <c r="I115" s="43">
        <v>15</v>
      </c>
      <c r="J115" s="43">
        <v>64</v>
      </c>
      <c r="K115" s="44"/>
      <c r="L115" s="56" t="s">
        <v>100</v>
      </c>
    </row>
    <row r="116" spans="1:12" ht="15" x14ac:dyDescent="0.25">
      <c r="A116" s="23"/>
      <c r="B116" s="15"/>
      <c r="C116" s="11"/>
      <c r="D116" s="6"/>
      <c r="E116" s="42" t="s">
        <v>81</v>
      </c>
      <c r="F116" s="43">
        <v>20</v>
      </c>
      <c r="G116" s="43">
        <v>0</v>
      </c>
      <c r="H116" s="43">
        <v>2</v>
      </c>
      <c r="I116" s="43">
        <v>13</v>
      </c>
      <c r="J116" s="43">
        <v>63</v>
      </c>
      <c r="K116" s="44">
        <v>371</v>
      </c>
      <c r="L116" s="56" t="s">
        <v>125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5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3">SUM(G109:G117)</f>
        <v>31</v>
      </c>
      <c r="H118" s="19">
        <f t="shared" si="53"/>
        <v>45</v>
      </c>
      <c r="I118" s="19">
        <f t="shared" si="53"/>
        <v>193</v>
      </c>
      <c r="J118" s="19">
        <f t="shared" si="53"/>
        <v>1113</v>
      </c>
      <c r="K118" s="25"/>
      <c r="L118" s="59" t="s">
        <v>110</v>
      </c>
    </row>
    <row r="119" spans="1:12" ht="15" x14ac:dyDescent="0.2">
      <c r="A119" s="29">
        <f>A101</f>
        <v>4</v>
      </c>
      <c r="B119" s="30">
        <f>B101</f>
        <v>1</v>
      </c>
      <c r="C119" s="66" t="s">
        <v>4</v>
      </c>
      <c r="D119" s="67"/>
      <c r="E119" s="31"/>
      <c r="F119" s="32">
        <f>F108+F118</f>
        <v>1000</v>
      </c>
      <c r="G119" s="32">
        <f t="shared" ref="G119" si="54">G108+G118</f>
        <v>52</v>
      </c>
      <c r="H119" s="32">
        <f t="shared" ref="H119" si="55">H108+H118</f>
        <v>67</v>
      </c>
      <c r="I119" s="32">
        <f t="shared" ref="I119" si="56">I108+I118</f>
        <v>286</v>
      </c>
      <c r="J119" s="32">
        <f t="shared" ref="J119:L119" si="57">J108+J118</f>
        <v>1733</v>
      </c>
      <c r="K119" s="32"/>
      <c r="L119" s="60">
        <f t="shared" si="57"/>
        <v>170.56</v>
      </c>
    </row>
    <row r="120" spans="1:12" ht="15" x14ac:dyDescent="0.25">
      <c r="A120" s="14">
        <v>4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90</v>
      </c>
      <c r="G120" s="40">
        <v>11</v>
      </c>
      <c r="H120" s="40">
        <v>20</v>
      </c>
      <c r="I120" s="40">
        <v>15</v>
      </c>
      <c r="J120" s="40">
        <v>285</v>
      </c>
      <c r="K120" s="41">
        <v>274</v>
      </c>
      <c r="L120" s="53" t="s">
        <v>126</v>
      </c>
    </row>
    <row r="121" spans="1:12" ht="15" x14ac:dyDescent="0.25">
      <c r="A121" s="14"/>
      <c r="B121" s="15"/>
      <c r="C121" s="11"/>
      <c r="D121" s="6"/>
      <c r="E121" s="42" t="s">
        <v>55</v>
      </c>
      <c r="F121" s="43">
        <v>150</v>
      </c>
      <c r="G121" s="43">
        <v>5</v>
      </c>
      <c r="H121" s="43">
        <v>5</v>
      </c>
      <c r="I121" s="43">
        <v>26</v>
      </c>
      <c r="J121" s="43">
        <v>227</v>
      </c>
      <c r="K121" s="44">
        <v>309</v>
      </c>
      <c r="L121" s="56" t="s">
        <v>98</v>
      </c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55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</v>
      </c>
      <c r="H123" s="43">
        <v>1</v>
      </c>
      <c r="I123" s="43">
        <v>14</v>
      </c>
      <c r="J123" s="43">
        <v>72</v>
      </c>
      <c r="K123" s="44"/>
      <c r="L123" s="56" t="s">
        <v>127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55"/>
    </row>
    <row r="125" spans="1:12" ht="15" x14ac:dyDescent="0.25">
      <c r="A125" s="14"/>
      <c r="B125" s="15"/>
      <c r="C125" s="11"/>
      <c r="D125" s="6"/>
      <c r="E125" s="42" t="s">
        <v>57</v>
      </c>
      <c r="F125" s="43">
        <v>200</v>
      </c>
      <c r="G125" s="43">
        <v>1</v>
      </c>
      <c r="H125" s="43">
        <v>0</v>
      </c>
      <c r="I125" s="43">
        <v>24</v>
      </c>
      <c r="J125" s="43">
        <v>102</v>
      </c>
      <c r="K125" s="44">
        <v>389</v>
      </c>
      <c r="L125" s="55" t="s">
        <v>128</v>
      </c>
    </row>
    <row r="126" spans="1:12" ht="15" x14ac:dyDescent="0.25">
      <c r="A126" s="14"/>
      <c r="B126" s="15"/>
      <c r="C126" s="11"/>
      <c r="D126" s="6"/>
      <c r="E126" s="42" t="s">
        <v>43</v>
      </c>
      <c r="F126" s="43">
        <v>30</v>
      </c>
      <c r="G126" s="43">
        <v>1</v>
      </c>
      <c r="H126" s="43">
        <v>1</v>
      </c>
      <c r="I126" s="43">
        <v>15</v>
      </c>
      <c r="J126" s="43">
        <v>64</v>
      </c>
      <c r="K126" s="44"/>
      <c r="L126" s="56" t="s">
        <v>100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8">SUM(G120:G126)</f>
        <v>20</v>
      </c>
      <c r="H127" s="19">
        <f t="shared" si="58"/>
        <v>27</v>
      </c>
      <c r="I127" s="19">
        <f t="shared" si="58"/>
        <v>94</v>
      </c>
      <c r="J127" s="19">
        <f t="shared" si="58"/>
        <v>750</v>
      </c>
      <c r="K127" s="25"/>
      <c r="L127" s="59" t="s">
        <v>97</v>
      </c>
    </row>
    <row r="128" spans="1:12" ht="15" x14ac:dyDescent="0.25">
      <c r="A128" s="13">
        <f>A120</f>
        <v>4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55"/>
    </row>
    <row r="129" spans="1:12" ht="15.75" thickBot="1" x14ac:dyDescent="0.3">
      <c r="A129" s="14"/>
      <c r="B129" s="15"/>
      <c r="C129" s="11"/>
      <c r="D129" s="7" t="s">
        <v>27</v>
      </c>
      <c r="E129" s="42" t="s">
        <v>58</v>
      </c>
      <c r="F129" s="43" t="s">
        <v>40</v>
      </c>
      <c r="G129" s="43">
        <v>1</v>
      </c>
      <c r="H129" s="43">
        <v>4</v>
      </c>
      <c r="I129" s="43">
        <v>15</v>
      </c>
      <c r="J129" s="43">
        <v>101</v>
      </c>
      <c r="K129" s="44">
        <v>82.02</v>
      </c>
      <c r="L129" s="55" t="s">
        <v>120</v>
      </c>
    </row>
    <row r="130" spans="1:12" ht="15" x14ac:dyDescent="0.25">
      <c r="A130" s="14"/>
      <c r="B130" s="15"/>
      <c r="C130" s="11"/>
      <c r="D130" s="7" t="s">
        <v>28</v>
      </c>
      <c r="E130" s="39" t="s">
        <v>54</v>
      </c>
      <c r="F130" s="40">
        <v>90</v>
      </c>
      <c r="G130" s="40">
        <v>11</v>
      </c>
      <c r="H130" s="40">
        <v>20</v>
      </c>
      <c r="I130" s="40">
        <v>15</v>
      </c>
      <c r="J130" s="40">
        <v>285</v>
      </c>
      <c r="K130" s="41">
        <v>274</v>
      </c>
      <c r="L130" s="53" t="s">
        <v>126</v>
      </c>
    </row>
    <row r="131" spans="1:12" ht="15" x14ac:dyDescent="0.25">
      <c r="A131" s="14"/>
      <c r="B131" s="15"/>
      <c r="C131" s="11"/>
      <c r="D131" s="7" t="s">
        <v>29</v>
      </c>
      <c r="E131" s="42" t="s">
        <v>55</v>
      </c>
      <c r="F131" s="43">
        <v>150</v>
      </c>
      <c r="G131" s="43">
        <v>5</v>
      </c>
      <c r="H131" s="43">
        <v>5</v>
      </c>
      <c r="I131" s="43">
        <v>26</v>
      </c>
      <c r="J131" s="43">
        <v>227</v>
      </c>
      <c r="K131" s="44">
        <v>309</v>
      </c>
      <c r="L131" s="56" t="s">
        <v>98</v>
      </c>
    </row>
    <row r="132" spans="1:12" ht="15" x14ac:dyDescent="0.25">
      <c r="A132" s="14"/>
      <c r="B132" s="15"/>
      <c r="C132" s="11"/>
      <c r="D132" s="7" t="s">
        <v>30</v>
      </c>
      <c r="E132" s="42" t="s">
        <v>82</v>
      </c>
      <c r="F132" s="43" t="s">
        <v>83</v>
      </c>
      <c r="G132" s="43">
        <v>0</v>
      </c>
      <c r="H132" s="43">
        <v>0</v>
      </c>
      <c r="I132" s="43">
        <v>16</v>
      </c>
      <c r="J132" s="43">
        <v>65</v>
      </c>
      <c r="K132" s="44">
        <v>377</v>
      </c>
      <c r="L132" s="56" t="s">
        <v>139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</v>
      </c>
      <c r="H133" s="43">
        <v>1</v>
      </c>
      <c r="I133" s="43">
        <v>14</v>
      </c>
      <c r="J133" s="43">
        <v>72</v>
      </c>
      <c r="K133" s="44"/>
      <c r="L133" s="56" t="s">
        <v>127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20</v>
      </c>
      <c r="G134" s="43">
        <v>1</v>
      </c>
      <c r="H134" s="43">
        <v>1</v>
      </c>
      <c r="I134" s="43">
        <v>10</v>
      </c>
      <c r="J134" s="43">
        <v>43</v>
      </c>
      <c r="K134" s="44"/>
      <c r="L134" s="56" t="s">
        <v>124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55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55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290</v>
      </c>
      <c r="G137" s="19">
        <f t="shared" ref="G137:J137" si="59">SUM(G128:G136)</f>
        <v>20</v>
      </c>
      <c r="H137" s="19">
        <f t="shared" si="59"/>
        <v>31</v>
      </c>
      <c r="I137" s="19">
        <f t="shared" si="59"/>
        <v>96</v>
      </c>
      <c r="J137" s="19">
        <f t="shared" si="59"/>
        <v>793</v>
      </c>
      <c r="K137" s="25"/>
      <c r="L137" s="59" t="s">
        <v>111</v>
      </c>
    </row>
    <row r="138" spans="1:12" ht="15" x14ac:dyDescent="0.2">
      <c r="A138" s="33">
        <f>A120</f>
        <v>4</v>
      </c>
      <c r="B138" s="33">
        <f>B120</f>
        <v>2</v>
      </c>
      <c r="C138" s="66" t="s">
        <v>4</v>
      </c>
      <c r="D138" s="67"/>
      <c r="E138" s="31"/>
      <c r="F138" s="32">
        <f>F127+F137</f>
        <v>790</v>
      </c>
      <c r="G138" s="32">
        <f t="shared" ref="G138" si="60">G127+G137</f>
        <v>40</v>
      </c>
      <c r="H138" s="32">
        <f t="shared" ref="H138" si="61">H127+H137</f>
        <v>58</v>
      </c>
      <c r="I138" s="32">
        <f t="shared" ref="I138" si="62">I127+I137</f>
        <v>190</v>
      </c>
      <c r="J138" s="32">
        <f t="shared" ref="J138:L138" si="63">J127+J137</f>
        <v>1543</v>
      </c>
      <c r="K138" s="32"/>
      <c r="L138" s="60">
        <f t="shared" si="63"/>
        <v>194.88</v>
      </c>
    </row>
    <row r="139" spans="1:12" ht="15" x14ac:dyDescent="0.25">
      <c r="A139" s="20">
        <v>4</v>
      </c>
      <c r="B139" s="21">
        <v>3</v>
      </c>
      <c r="C139" s="22" t="s">
        <v>20</v>
      </c>
      <c r="D139" s="5" t="s">
        <v>21</v>
      </c>
      <c r="E139" s="39" t="s">
        <v>84</v>
      </c>
      <c r="F139" s="40" t="s">
        <v>40</v>
      </c>
      <c r="G139" s="40">
        <v>2</v>
      </c>
      <c r="H139" s="40">
        <v>2</v>
      </c>
      <c r="I139" s="40">
        <v>7</v>
      </c>
      <c r="J139" s="40">
        <v>37</v>
      </c>
      <c r="K139" s="41">
        <v>174</v>
      </c>
      <c r="L139" s="53" t="s">
        <v>148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5"/>
    </row>
    <row r="141" spans="1:12" ht="15" x14ac:dyDescent="0.25">
      <c r="A141" s="23"/>
      <c r="B141" s="15"/>
      <c r="C141" s="11"/>
      <c r="D141" s="7" t="s">
        <v>22</v>
      </c>
      <c r="E141" s="42" t="s">
        <v>82</v>
      </c>
      <c r="F141" s="43" t="s">
        <v>83</v>
      </c>
      <c r="G141" s="43">
        <v>0</v>
      </c>
      <c r="H141" s="43">
        <v>0</v>
      </c>
      <c r="I141" s="43">
        <v>16</v>
      </c>
      <c r="J141" s="43">
        <v>65</v>
      </c>
      <c r="K141" s="44">
        <v>377</v>
      </c>
      <c r="L141" s="56" t="s">
        <v>139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63</v>
      </c>
      <c r="F142" s="43">
        <v>50</v>
      </c>
      <c r="G142" s="43">
        <v>1</v>
      </c>
      <c r="H142" s="43">
        <v>4</v>
      </c>
      <c r="I142" s="43">
        <v>24</v>
      </c>
      <c r="J142" s="43">
        <v>120</v>
      </c>
      <c r="K142" s="44"/>
      <c r="L142" s="56" t="s">
        <v>149</v>
      </c>
    </row>
    <row r="143" spans="1:12" ht="15" x14ac:dyDescent="0.25">
      <c r="A143" s="23"/>
      <c r="B143" s="15"/>
      <c r="C143" s="11"/>
      <c r="D143" s="7" t="s">
        <v>24</v>
      </c>
      <c r="E143" s="42" t="s">
        <v>85</v>
      </c>
      <c r="F143" s="43"/>
      <c r="G143" s="43">
        <v>1</v>
      </c>
      <c r="H143" s="43">
        <v>1</v>
      </c>
      <c r="I143" s="43">
        <v>20</v>
      </c>
      <c r="J143" s="43">
        <v>94</v>
      </c>
      <c r="K143" s="44"/>
      <c r="L143" s="56" t="s">
        <v>132</v>
      </c>
    </row>
    <row r="144" spans="1:12" ht="15" x14ac:dyDescent="0.25">
      <c r="A144" s="23"/>
      <c r="B144" s="15"/>
      <c r="C144" s="11"/>
      <c r="D144" s="6"/>
      <c r="E144" s="42" t="s">
        <v>64</v>
      </c>
      <c r="F144" s="43">
        <v>20</v>
      </c>
      <c r="G144" s="43">
        <v>1</v>
      </c>
      <c r="H144" s="43">
        <v>1</v>
      </c>
      <c r="I144" s="43">
        <v>10</v>
      </c>
      <c r="J144" s="43">
        <v>43</v>
      </c>
      <c r="K144" s="44"/>
      <c r="L144" s="56" t="s">
        <v>124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5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70</v>
      </c>
      <c r="G146" s="19">
        <f t="shared" ref="G146:J146" si="64">SUM(G139:G145)</f>
        <v>5</v>
      </c>
      <c r="H146" s="19">
        <f t="shared" si="64"/>
        <v>8</v>
      </c>
      <c r="I146" s="19">
        <f t="shared" si="64"/>
        <v>77</v>
      </c>
      <c r="J146" s="19">
        <f t="shared" si="64"/>
        <v>359</v>
      </c>
      <c r="K146" s="25"/>
      <c r="L146" s="59" t="s">
        <v>112</v>
      </c>
    </row>
    <row r="147" spans="1:12" ht="15" x14ac:dyDescent="0.25">
      <c r="A147" s="26">
        <f>A139</f>
        <v>4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55"/>
    </row>
    <row r="148" spans="1:12" ht="15" x14ac:dyDescent="0.25">
      <c r="A148" s="23"/>
      <c r="B148" s="15"/>
      <c r="C148" s="11"/>
      <c r="D148" s="7" t="s">
        <v>27</v>
      </c>
      <c r="E148" s="42" t="s">
        <v>77</v>
      </c>
      <c r="F148" s="43" t="s">
        <v>40</v>
      </c>
      <c r="G148" s="43">
        <v>6</v>
      </c>
      <c r="H148" s="43">
        <v>4</v>
      </c>
      <c r="I148" s="43">
        <v>17</v>
      </c>
      <c r="J148" s="43">
        <v>109</v>
      </c>
      <c r="K148" s="44">
        <v>88.02</v>
      </c>
      <c r="L148" s="55" t="s">
        <v>143</v>
      </c>
    </row>
    <row r="149" spans="1:12" ht="15" x14ac:dyDescent="0.25">
      <c r="A149" s="23"/>
      <c r="B149" s="15"/>
      <c r="C149" s="11"/>
      <c r="D149" s="7" t="s">
        <v>28</v>
      </c>
      <c r="E149" s="42" t="s">
        <v>66</v>
      </c>
      <c r="F149" s="43">
        <v>240</v>
      </c>
      <c r="G149" s="43">
        <v>23</v>
      </c>
      <c r="H149" s="43">
        <v>27</v>
      </c>
      <c r="I149" s="43">
        <v>75</v>
      </c>
      <c r="J149" s="43">
        <v>601</v>
      </c>
      <c r="K149" s="44">
        <v>291</v>
      </c>
      <c r="L149" s="55" t="s">
        <v>134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55"/>
    </row>
    <row r="151" spans="1:12" ht="15" x14ac:dyDescent="0.2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</v>
      </c>
      <c r="H151" s="43">
        <v>0</v>
      </c>
      <c r="I151" s="43">
        <v>29</v>
      </c>
      <c r="J151" s="43">
        <v>108</v>
      </c>
      <c r="K151" s="44">
        <v>349</v>
      </c>
      <c r="L151" s="56" t="s">
        <v>145</v>
      </c>
    </row>
    <row r="152" spans="1:12" ht="15" x14ac:dyDescent="0.25">
      <c r="A152" s="23"/>
      <c r="B152" s="15"/>
      <c r="C152" s="11"/>
      <c r="D152" s="7" t="s">
        <v>31</v>
      </c>
      <c r="E152" s="42" t="s">
        <v>76</v>
      </c>
      <c r="F152" s="43">
        <v>30</v>
      </c>
      <c r="G152" s="43">
        <v>2</v>
      </c>
      <c r="H152" s="43">
        <v>1</v>
      </c>
      <c r="I152" s="43">
        <v>14</v>
      </c>
      <c r="J152" s="43">
        <v>72</v>
      </c>
      <c r="K152" s="44"/>
      <c r="L152" s="56" t="s">
        <v>127</v>
      </c>
    </row>
    <row r="153" spans="1:12" ht="15" x14ac:dyDescent="0.25">
      <c r="A153" s="23"/>
      <c r="B153" s="15"/>
      <c r="C153" s="11"/>
      <c r="D153" s="7" t="s">
        <v>32</v>
      </c>
      <c r="E153" s="42" t="s">
        <v>64</v>
      </c>
      <c r="F153" s="43">
        <v>20</v>
      </c>
      <c r="G153" s="43">
        <v>1</v>
      </c>
      <c r="H153" s="43">
        <v>1</v>
      </c>
      <c r="I153" s="43">
        <v>10</v>
      </c>
      <c r="J153" s="43">
        <v>43</v>
      </c>
      <c r="K153" s="44"/>
      <c r="L153" s="56" t="s">
        <v>124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5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55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490</v>
      </c>
      <c r="G156" s="19">
        <f t="shared" ref="G156:J156" si="65">SUM(G147:G155)</f>
        <v>32</v>
      </c>
      <c r="H156" s="19">
        <f t="shared" si="65"/>
        <v>33</v>
      </c>
      <c r="I156" s="19">
        <f t="shared" si="65"/>
        <v>145</v>
      </c>
      <c r="J156" s="19">
        <f t="shared" si="65"/>
        <v>933</v>
      </c>
      <c r="K156" s="25"/>
      <c r="L156" s="59" t="s">
        <v>113</v>
      </c>
    </row>
    <row r="157" spans="1:12" ht="15" x14ac:dyDescent="0.2">
      <c r="A157" s="29">
        <f>A139</f>
        <v>4</v>
      </c>
      <c r="B157" s="30">
        <f>B139</f>
        <v>3</v>
      </c>
      <c r="C157" s="66" t="s">
        <v>4</v>
      </c>
      <c r="D157" s="67"/>
      <c r="E157" s="31"/>
      <c r="F157" s="32">
        <f>F146+F156</f>
        <v>560</v>
      </c>
      <c r="G157" s="32">
        <f t="shared" ref="G157" si="66">G146+G156</f>
        <v>37</v>
      </c>
      <c r="H157" s="32">
        <f t="shared" ref="H157" si="67">H146+H156</f>
        <v>41</v>
      </c>
      <c r="I157" s="32">
        <f t="shared" ref="I157" si="68">I146+I156</f>
        <v>222</v>
      </c>
      <c r="J157" s="32">
        <f t="shared" ref="J157:L157" si="69">J146+J156</f>
        <v>1292</v>
      </c>
      <c r="K157" s="32"/>
      <c r="L157" s="60">
        <f t="shared" si="69"/>
        <v>179.45</v>
      </c>
    </row>
    <row r="158" spans="1:12" ht="15" x14ac:dyDescent="0.25">
      <c r="A158" s="20">
        <v>4</v>
      </c>
      <c r="B158" s="21">
        <v>4</v>
      </c>
      <c r="C158" s="22" t="s">
        <v>20</v>
      </c>
      <c r="D158" s="5" t="s">
        <v>21</v>
      </c>
      <c r="E158" s="39" t="s">
        <v>86</v>
      </c>
      <c r="F158" s="40">
        <v>200</v>
      </c>
      <c r="G158" s="40">
        <v>11</v>
      </c>
      <c r="H158" s="40">
        <v>15</v>
      </c>
      <c r="I158" s="40">
        <v>54</v>
      </c>
      <c r="J158" s="40">
        <v>402</v>
      </c>
      <c r="K158" s="41">
        <v>15.5</v>
      </c>
      <c r="L158" s="54" t="s">
        <v>116</v>
      </c>
    </row>
    <row r="159" spans="1:12" ht="15" x14ac:dyDescent="0.25">
      <c r="A159" s="23"/>
      <c r="B159" s="15"/>
      <c r="C159" s="11"/>
      <c r="D159" s="6"/>
      <c r="E159" s="42" t="s">
        <v>87</v>
      </c>
      <c r="F159" s="43">
        <v>20</v>
      </c>
      <c r="G159" s="43">
        <v>1</v>
      </c>
      <c r="H159" s="43">
        <v>6</v>
      </c>
      <c r="I159" s="43">
        <v>11</v>
      </c>
      <c r="J159" s="43">
        <v>98</v>
      </c>
      <c r="K159" s="44"/>
      <c r="L159" s="56" t="s">
        <v>150</v>
      </c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</v>
      </c>
      <c r="H160" s="43">
        <v>0</v>
      </c>
      <c r="I160" s="43">
        <v>15</v>
      </c>
      <c r="J160" s="43">
        <v>60</v>
      </c>
      <c r="K160" s="44">
        <v>376</v>
      </c>
      <c r="L160" s="56" t="s">
        <v>123</v>
      </c>
    </row>
    <row r="161" spans="1:12" ht="15" x14ac:dyDescent="0.25">
      <c r="A161" s="23"/>
      <c r="B161" s="15"/>
      <c r="C161" s="11"/>
      <c r="D161" s="7" t="s">
        <v>23</v>
      </c>
      <c r="E161" s="42" t="s">
        <v>76</v>
      </c>
      <c r="F161" s="43">
        <v>70</v>
      </c>
      <c r="G161" s="43">
        <v>6</v>
      </c>
      <c r="H161" s="43">
        <v>2</v>
      </c>
      <c r="I161" s="43">
        <v>34</v>
      </c>
      <c r="J161" s="43">
        <v>168</v>
      </c>
      <c r="K161" s="44"/>
      <c r="L161" s="56" t="s">
        <v>151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55"/>
    </row>
    <row r="163" spans="1:12" ht="15" x14ac:dyDescent="0.25">
      <c r="A163" s="23"/>
      <c r="B163" s="15"/>
      <c r="C163" s="11"/>
      <c r="D163" s="6"/>
      <c r="E163" s="42" t="s">
        <v>64</v>
      </c>
      <c r="F163" s="43">
        <v>60</v>
      </c>
      <c r="G163" s="43">
        <v>3</v>
      </c>
      <c r="H163" s="43">
        <v>2</v>
      </c>
      <c r="I163" s="43">
        <v>30</v>
      </c>
      <c r="J163" s="43">
        <v>128</v>
      </c>
      <c r="K163" s="44"/>
      <c r="L163" s="56" t="s">
        <v>115</v>
      </c>
    </row>
    <row r="164" spans="1:12" ht="15" x14ac:dyDescent="0.25">
      <c r="A164" s="23"/>
      <c r="B164" s="15"/>
      <c r="C164" s="11"/>
      <c r="D164" s="6"/>
      <c r="E164" s="42" t="s">
        <v>88</v>
      </c>
      <c r="F164" s="43">
        <v>20</v>
      </c>
      <c r="G164" s="43">
        <v>0</v>
      </c>
      <c r="H164" s="43">
        <v>7</v>
      </c>
      <c r="I164" s="43">
        <v>0</v>
      </c>
      <c r="J164" s="43">
        <v>66</v>
      </c>
      <c r="K164" s="44"/>
      <c r="L164" s="56" t="s">
        <v>152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0">SUM(G158:G164)</f>
        <v>21</v>
      </c>
      <c r="H165" s="19">
        <f t="shared" si="70"/>
        <v>32</v>
      </c>
      <c r="I165" s="19">
        <f t="shared" si="70"/>
        <v>144</v>
      </c>
      <c r="J165" s="19">
        <f t="shared" si="70"/>
        <v>922</v>
      </c>
      <c r="K165" s="25"/>
      <c r="L165" s="59" t="s">
        <v>114</v>
      </c>
    </row>
    <row r="166" spans="1:12" ht="15" x14ac:dyDescent="0.25">
      <c r="A166" s="26">
        <f>A158</f>
        <v>4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55"/>
    </row>
    <row r="167" spans="1:12" ht="15.75" thickBot="1" x14ac:dyDescent="0.3">
      <c r="A167" s="23"/>
      <c r="B167" s="15"/>
      <c r="C167" s="11"/>
      <c r="D167" s="7" t="s">
        <v>27</v>
      </c>
      <c r="E167" s="42" t="s">
        <v>71</v>
      </c>
      <c r="F167" s="43" t="s">
        <v>40</v>
      </c>
      <c r="G167" s="43">
        <v>5</v>
      </c>
      <c r="H167" s="43">
        <v>4</v>
      </c>
      <c r="I167" s="43">
        <v>39</v>
      </c>
      <c r="J167" s="43">
        <v>177</v>
      </c>
      <c r="K167" s="44">
        <v>96.06</v>
      </c>
      <c r="L167" s="55" t="s">
        <v>138</v>
      </c>
    </row>
    <row r="168" spans="1:12" ht="15" x14ac:dyDescent="0.25">
      <c r="A168" s="23"/>
      <c r="B168" s="15"/>
      <c r="C168" s="11"/>
      <c r="D168" s="7" t="s">
        <v>28</v>
      </c>
      <c r="E168" s="39" t="s">
        <v>90</v>
      </c>
      <c r="F168" s="40" t="s">
        <v>68</v>
      </c>
      <c r="G168" s="40">
        <v>7</v>
      </c>
      <c r="H168" s="40">
        <v>16</v>
      </c>
      <c r="I168" s="40">
        <v>12</v>
      </c>
      <c r="J168" s="40">
        <v>223</v>
      </c>
      <c r="K168" s="41">
        <v>279.02999999999997</v>
      </c>
      <c r="L168" s="53" t="s">
        <v>104</v>
      </c>
    </row>
    <row r="169" spans="1:12" ht="15" x14ac:dyDescent="0.25">
      <c r="A169" s="23"/>
      <c r="B169" s="15"/>
      <c r="C169" s="11"/>
      <c r="D169" s="7" t="s">
        <v>29</v>
      </c>
      <c r="E169" s="42" t="s">
        <v>89</v>
      </c>
      <c r="F169" s="43">
        <v>150</v>
      </c>
      <c r="G169" s="43">
        <v>12</v>
      </c>
      <c r="H169" s="43">
        <v>10</v>
      </c>
      <c r="I169" s="43">
        <v>63</v>
      </c>
      <c r="J169" s="43">
        <v>385</v>
      </c>
      <c r="K169" s="44">
        <v>171</v>
      </c>
      <c r="L169" s="55" t="s">
        <v>147</v>
      </c>
    </row>
    <row r="170" spans="1:12" ht="15" x14ac:dyDescent="0.25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</v>
      </c>
      <c r="H170" s="43">
        <v>0</v>
      </c>
      <c r="I170" s="43">
        <v>24</v>
      </c>
      <c r="J170" s="43">
        <v>95</v>
      </c>
      <c r="K170" s="44">
        <v>352</v>
      </c>
      <c r="L170" s="55" t="s">
        <v>137</v>
      </c>
    </row>
    <row r="171" spans="1:12" ht="15" x14ac:dyDescent="0.25">
      <c r="A171" s="23"/>
      <c r="B171" s="15"/>
      <c r="C171" s="11"/>
      <c r="D171" s="7" t="s">
        <v>31</v>
      </c>
      <c r="E171" s="42" t="s">
        <v>63</v>
      </c>
      <c r="F171" s="43">
        <v>40</v>
      </c>
      <c r="G171" s="43">
        <v>3</v>
      </c>
      <c r="H171" s="43">
        <v>1</v>
      </c>
      <c r="I171" s="43">
        <v>19</v>
      </c>
      <c r="J171" s="43">
        <v>96</v>
      </c>
      <c r="K171" s="44"/>
      <c r="L171" s="56" t="s">
        <v>125</v>
      </c>
    </row>
    <row r="172" spans="1:12" ht="15" x14ac:dyDescent="0.25">
      <c r="A172" s="23"/>
      <c r="B172" s="15"/>
      <c r="C172" s="11"/>
      <c r="D172" s="7" t="s">
        <v>32</v>
      </c>
      <c r="E172" s="42" t="s">
        <v>64</v>
      </c>
      <c r="F172" s="43">
        <v>20</v>
      </c>
      <c r="G172" s="43">
        <v>1</v>
      </c>
      <c r="H172" s="43">
        <v>1</v>
      </c>
      <c r="I172" s="43">
        <v>10</v>
      </c>
      <c r="J172" s="43">
        <v>43</v>
      </c>
      <c r="K172" s="44"/>
      <c r="L172" s="56" t="s">
        <v>124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5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55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410</v>
      </c>
      <c r="G175" s="19">
        <f t="shared" ref="G175:J175" si="71">SUM(G166:G174)</f>
        <v>28</v>
      </c>
      <c r="H175" s="19">
        <f t="shared" si="71"/>
        <v>32</v>
      </c>
      <c r="I175" s="19">
        <f t="shared" si="71"/>
        <v>167</v>
      </c>
      <c r="J175" s="19">
        <f t="shared" si="71"/>
        <v>1019</v>
      </c>
      <c r="K175" s="25"/>
      <c r="L175" s="59" t="s">
        <v>117</v>
      </c>
    </row>
    <row r="176" spans="1:12" ht="15" x14ac:dyDescent="0.2">
      <c r="A176" s="29">
        <f>A158</f>
        <v>4</v>
      </c>
      <c r="B176" s="30">
        <f>B158</f>
        <v>4</v>
      </c>
      <c r="C176" s="66" t="s">
        <v>4</v>
      </c>
      <c r="D176" s="67"/>
      <c r="E176" s="31"/>
      <c r="F176" s="32">
        <f>F165+F175</f>
        <v>980</v>
      </c>
      <c r="G176" s="32">
        <f t="shared" ref="G176" si="72">G165+G175</f>
        <v>49</v>
      </c>
      <c r="H176" s="32">
        <f t="shared" ref="H176" si="73">H165+H175</f>
        <v>64</v>
      </c>
      <c r="I176" s="32">
        <f t="shared" ref="I176" si="74">I165+I175</f>
        <v>311</v>
      </c>
      <c r="J176" s="32">
        <f t="shared" ref="J176:L176" si="75">J165+J175</f>
        <v>1941</v>
      </c>
      <c r="K176" s="32"/>
      <c r="L176" s="60">
        <f t="shared" si="75"/>
        <v>188.3</v>
      </c>
    </row>
    <row r="177" spans="1:12" ht="15" x14ac:dyDescent="0.25">
      <c r="A177" s="20"/>
      <c r="B177" s="21"/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5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6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56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56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55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56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5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59"/>
    </row>
    <row r="185" spans="1:12" ht="15" x14ac:dyDescent="0.25">
      <c r="A185" s="26">
        <f>A177</f>
        <v>0</v>
      </c>
      <c r="B185" s="13">
        <f>B177</f>
        <v>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55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55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55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55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55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56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56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55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5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59"/>
    </row>
    <row r="195" spans="1:12" ht="15" x14ac:dyDescent="0.2">
      <c r="A195" s="29">
        <f>A177</f>
        <v>0</v>
      </c>
      <c r="B195" s="30">
        <f>B177</f>
        <v>0</v>
      </c>
      <c r="C195" s="66" t="s">
        <v>4</v>
      </c>
      <c r="D195" s="67"/>
      <c r="E195" s="31"/>
      <c r="F195" s="32"/>
      <c r="G195" s="32"/>
      <c r="H195" s="32"/>
      <c r="I195" s="32"/>
      <c r="J195" s="32"/>
      <c r="K195" s="32"/>
      <c r="L195" s="60"/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895.55555555555554</v>
      </c>
      <c r="G196" s="34">
        <f t="shared" ref="G196:J196" si="76">(G24+G43+G62+G81+G100+G119+G138+G157+G176+G195)/(IF(G24=0,0,1)+IF(G43=0,0,1)+IF(G62=0,0,1)+IF(G81=0,0,1)+IF(G100=0,0,1)+IF(G119=0,0,1)+IF(G138=0,0,1)+IF(G157=0,0,1)+IF(G176=0,0,1)+IF(G195=0,0,1))</f>
        <v>49.777777777777779</v>
      </c>
      <c r="H196" s="34">
        <f t="shared" si="76"/>
        <v>57.888888888888886</v>
      </c>
      <c r="I196" s="34">
        <f t="shared" si="76"/>
        <v>235.44444444444446</v>
      </c>
      <c r="J196" s="34">
        <f t="shared" si="76"/>
        <v>1608.8888888888889</v>
      </c>
      <c r="K196" s="34"/>
      <c r="L196" s="61">
        <f t="shared" ref="L196" si="77">(L24+L43+L62+L81+L100+L119+L138+L157+L176+L195)/(IF(L24=0,0,1)+IF(L43=0,0,1)+IF(L62=0,0,1)+IF(L81=0,0,1)+IF(L100=0,0,1)+IF(L119=0,0,1)+IF(L138=0,0,1)+IF(L157=0,0,1)+IF(L176=0,0,1)+IF(L195=0,0,1))</f>
        <v>186.20333333333332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2023-11-21T05:43:21Z</dcterms:modified>
</cp:coreProperties>
</file>